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gs1schweiz.sharepoint.com/sites/LeanandGreen/Documents partages/General/L&amp;G Dokumente/Kickoff Dokumente/"/>
    </mc:Choice>
  </mc:AlternateContent>
  <xr:revisionPtr revIDLastSave="13" documentId="13_ncr:1_{C88099F3-6EB1-4F47-A843-80D6E4676B16}" xr6:coauthVersionLast="47" xr6:coauthVersionMax="47" xr10:uidLastSave="{2E2D2CEE-03A5-400A-8176-62EDF88723EE}"/>
  <bookViews>
    <workbookView xWindow="-110" yWindow="-110" windowWidth="34620" windowHeight="14020" tabRatio="812" activeTab="2" xr2:uid="{00000000-000D-0000-FFFF-FFFF00000000}"/>
  </bookViews>
  <sheets>
    <sheet name="Unternehmensdaten" sheetId="16" r:id="rId1"/>
    <sheet name="Messung Footprint" sheetId="15" r:id="rId2"/>
    <sheet name="Dashboard" sheetId="2" r:id="rId3"/>
    <sheet name="Massnahme 1" sheetId="34" r:id="rId4"/>
    <sheet name="Massnahme 2" sheetId="35" r:id="rId5"/>
    <sheet name="Massnahme 3" sheetId="36" r:id="rId6"/>
    <sheet name="Massnahme 4" sheetId="37" r:id="rId7"/>
    <sheet name="Massnahme 5" sheetId="38" r:id="rId8"/>
    <sheet name="Massnahme 6" sheetId="39" r:id="rId9"/>
    <sheet name="Dropdown" sheetId="40" r:id="rId10"/>
  </sheets>
  <externalReferences>
    <externalReference r:id="rId11"/>
  </externalReferences>
  <definedNames>
    <definedName name="CO2_Equivalent">Dropdown!$C$1:$C$3</definedName>
    <definedName name="JahrNull">Dropdown!$B$2:$B$8</definedName>
    <definedName name="Masseinheit" localSheetId="9">Dropdown!$A$2:$A$5</definedName>
    <definedName name="Nullerjahr">Dropdown!$B$1:$B$5</definedName>
    <definedName name="Nulljahr">#REF!</definedName>
    <definedName name="Umsetzung">Dropdown!$D$2:$D$3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39" l="1"/>
  <c r="E29" i="39" s="1"/>
  <c r="F29" i="39" s="1"/>
  <c r="G29" i="39" s="1"/>
  <c r="H29" i="39" s="1"/>
  <c r="D29" i="38"/>
  <c r="E29" i="38" s="1"/>
  <c r="F29" i="38" s="1"/>
  <c r="G29" i="38" s="1"/>
  <c r="H29" i="38" s="1"/>
  <c r="D29" i="37"/>
  <c r="E29" i="37" s="1"/>
  <c r="F29" i="37" s="1"/>
  <c r="G29" i="37" s="1"/>
  <c r="H29" i="37" s="1"/>
  <c r="D29" i="36"/>
  <c r="E29" i="36" s="1"/>
  <c r="F29" i="36" s="1"/>
  <c r="G29" i="36" s="1"/>
  <c r="H29" i="36" s="1"/>
  <c r="D29" i="35"/>
  <c r="E29" i="35" s="1"/>
  <c r="F29" i="35" s="1"/>
  <c r="G29" i="35" s="1"/>
  <c r="H29" i="35" s="1"/>
  <c r="G58" i="2"/>
  <c r="H58" i="2"/>
  <c r="I58" i="2"/>
  <c r="J58" i="2"/>
  <c r="F58" i="2"/>
  <c r="G52" i="2"/>
  <c r="H52" i="2"/>
  <c r="I52" i="2"/>
  <c r="J52" i="2"/>
  <c r="F52" i="2"/>
  <c r="G49" i="2"/>
  <c r="H49" i="2"/>
  <c r="I49" i="2"/>
  <c r="J49" i="2"/>
  <c r="F49" i="2"/>
  <c r="G46" i="2"/>
  <c r="H46" i="2"/>
  <c r="I46" i="2"/>
  <c r="J46" i="2"/>
  <c r="F46" i="2"/>
  <c r="G43" i="2"/>
  <c r="H43" i="2"/>
  <c r="I43" i="2"/>
  <c r="J43" i="2"/>
  <c r="F43" i="2"/>
  <c r="E29" i="2" l="1"/>
  <c r="F29" i="2" s="1"/>
  <c r="G29" i="2" s="1"/>
  <c r="H29" i="2" s="1"/>
  <c r="I29" i="2" s="1"/>
  <c r="J29" i="2" s="1"/>
  <c r="E27" i="2"/>
  <c r="F27" i="2" s="1"/>
  <c r="G27" i="2" s="1"/>
  <c r="H27" i="2" s="1"/>
  <c r="I27" i="2" s="1"/>
  <c r="J27" i="2" s="1"/>
  <c r="C43" i="15"/>
  <c r="E34" i="2" s="1"/>
  <c r="C42" i="15"/>
  <c r="C41" i="15"/>
  <c r="C34" i="15"/>
  <c r="J32" i="2"/>
  <c r="I32" i="2"/>
  <c r="H32" i="2"/>
  <c r="G32" i="2"/>
  <c r="F32" i="2"/>
  <c r="F25" i="2"/>
  <c r="G25" i="2" s="1"/>
  <c r="H25" i="2" s="1"/>
  <c r="I25" i="2" s="1"/>
  <c r="J25" i="2" s="1"/>
  <c r="E33" i="2" l="1"/>
  <c r="E30" i="2"/>
  <c r="E37" i="2"/>
  <c r="E28" i="2"/>
  <c r="E32" i="2" s="1"/>
  <c r="E35" i="2" s="1"/>
  <c r="E36" i="2" s="1"/>
  <c r="E31" i="2"/>
  <c r="G31" i="2" l="1"/>
  <c r="G33" i="2" s="1"/>
  <c r="F31" i="2"/>
  <c r="F33" i="2" s="1"/>
  <c r="D29" i="34"/>
  <c r="E29" i="34" s="1"/>
  <c r="F29" i="34" s="1"/>
  <c r="G29" i="34" s="1"/>
  <c r="H29" i="34" s="1"/>
  <c r="D31" i="38" l="1"/>
  <c r="D32" i="38" s="1"/>
  <c r="D33" i="38" s="1"/>
  <c r="D31" i="36"/>
  <c r="D31" i="39"/>
  <c r="D32" i="39" s="1"/>
  <c r="D33" i="39" s="1"/>
  <c r="D31" i="37"/>
  <c r="D32" i="37" s="1"/>
  <c r="D33" i="37" s="1"/>
  <c r="D31" i="35"/>
  <c r="D32" i="35" s="1"/>
  <c r="D33" i="35" s="1"/>
  <c r="E31" i="38"/>
  <c r="E32" i="38" s="1"/>
  <c r="E33" i="38" s="1"/>
  <c r="E31" i="36"/>
  <c r="E31" i="39"/>
  <c r="E32" i="39" s="1"/>
  <c r="E33" i="39" s="1"/>
  <c r="E31" i="37"/>
  <c r="E31" i="35"/>
  <c r="D31" i="34"/>
  <c r="D32" i="34" s="1"/>
  <c r="D33" i="34" s="1"/>
  <c r="E31" i="34"/>
  <c r="E32" i="34" s="1"/>
  <c r="E33" i="34" s="1"/>
  <c r="H31" i="2"/>
  <c r="H33" i="2" s="1"/>
  <c r="E34" i="39" l="1"/>
  <c r="G56" i="2"/>
  <c r="E32" i="36"/>
  <c r="E33" i="36" s="1"/>
  <c r="E34" i="38"/>
  <c r="G53" i="2"/>
  <c r="D32" i="36"/>
  <c r="D33" i="36"/>
  <c r="D34" i="37"/>
  <c r="F50" i="2"/>
  <c r="D34" i="39"/>
  <c r="F56" i="2"/>
  <c r="E32" i="35"/>
  <c r="E33" i="35" s="1"/>
  <c r="F31" i="38"/>
  <c r="F32" i="38" s="1"/>
  <c r="F33" i="38" s="1"/>
  <c r="F31" i="36"/>
  <c r="F32" i="36" s="1"/>
  <c r="F33" i="36" s="1"/>
  <c r="F31" i="39"/>
  <c r="F32" i="39" s="1"/>
  <c r="F33" i="39" s="1"/>
  <c r="F31" i="37"/>
  <c r="F32" i="37" s="1"/>
  <c r="F33" i="37" s="1"/>
  <c r="F31" i="35"/>
  <c r="F32" i="35" s="1"/>
  <c r="F33" i="35" s="1"/>
  <c r="E32" i="37"/>
  <c r="E33" i="37" s="1"/>
  <c r="D34" i="35"/>
  <c r="F44" i="2"/>
  <c r="F53" i="2"/>
  <c r="D34" i="38"/>
  <c r="E34" i="34"/>
  <c r="G41" i="2"/>
  <c r="D34" i="34"/>
  <c r="F41" i="2"/>
  <c r="F31" i="34"/>
  <c r="F32" i="34" s="1"/>
  <c r="F33" i="34" s="1"/>
  <c r="H41" i="2" s="1"/>
  <c r="J31" i="2"/>
  <c r="J33" i="2" s="1"/>
  <c r="I31" i="2"/>
  <c r="I33" i="2" s="1"/>
  <c r="E34" i="37" l="1"/>
  <c r="G50" i="2"/>
  <c r="E34" i="36"/>
  <c r="G47" i="2"/>
  <c r="F34" i="35"/>
  <c r="H44" i="2"/>
  <c r="F34" i="37"/>
  <c r="H50" i="2"/>
  <c r="E34" i="35"/>
  <c r="G44" i="2"/>
  <c r="G31" i="39"/>
  <c r="G32" i="39" s="1"/>
  <c r="G33" i="39" s="1"/>
  <c r="G31" i="37"/>
  <c r="G32" i="37" s="1"/>
  <c r="G33" i="37" s="1"/>
  <c r="G31" i="35"/>
  <c r="G31" i="38"/>
  <c r="G31" i="36"/>
  <c r="G32" i="36" s="1"/>
  <c r="G33" i="36" s="1"/>
  <c r="F34" i="36"/>
  <c r="H47" i="2"/>
  <c r="D34" i="36"/>
  <c r="F47" i="2"/>
  <c r="H31" i="38"/>
  <c r="H32" i="38" s="1"/>
  <c r="H33" i="38" s="1"/>
  <c r="H31" i="36"/>
  <c r="H31" i="39"/>
  <c r="H32" i="39" s="1"/>
  <c r="H33" i="39" s="1"/>
  <c r="H31" i="37"/>
  <c r="H31" i="35"/>
  <c r="F34" i="38"/>
  <c r="H53" i="2"/>
  <c r="F59" i="2"/>
  <c r="F42" i="2" s="1"/>
  <c r="F34" i="39"/>
  <c r="H56" i="2"/>
  <c r="F34" i="34"/>
  <c r="G31" i="34"/>
  <c r="G32" i="34" s="1"/>
  <c r="G33" i="34" s="1"/>
  <c r="I41" i="2" s="1"/>
  <c r="H31" i="34"/>
  <c r="H32" i="34" s="1"/>
  <c r="H33" i="34" s="1"/>
  <c r="F48" i="2" l="1"/>
  <c r="F51" i="2"/>
  <c r="F57" i="2"/>
  <c r="H32" i="35"/>
  <c r="H33" i="35" s="1"/>
  <c r="H34" i="38"/>
  <c r="J53" i="2"/>
  <c r="G34" i="37"/>
  <c r="I50" i="2"/>
  <c r="H32" i="37"/>
  <c r="H33" i="37" s="1"/>
  <c r="G34" i="39"/>
  <c r="I56" i="2"/>
  <c r="F37" i="2"/>
  <c r="G32" i="38"/>
  <c r="G33" i="38" s="1"/>
  <c r="G34" i="36"/>
  <c r="I47" i="2"/>
  <c r="J56" i="2"/>
  <c r="H34" i="39"/>
  <c r="F54" i="2"/>
  <c r="F45" i="2"/>
  <c r="H32" i="36"/>
  <c r="H33" i="36" s="1"/>
  <c r="G32" i="35"/>
  <c r="G33" i="35" s="1"/>
  <c r="H34" i="34"/>
  <c r="J41" i="2"/>
  <c r="G34" i="34"/>
  <c r="F55" i="2"/>
  <c r="F35" i="2"/>
  <c r="F36" i="2" s="1"/>
  <c r="G34" i="35" l="1"/>
  <c r="I44" i="2"/>
  <c r="H34" i="35"/>
  <c r="J44" i="2"/>
  <c r="H34" i="37"/>
  <c r="J50" i="2"/>
  <c r="H34" i="36"/>
  <c r="J47" i="2"/>
  <c r="G34" i="38"/>
  <c r="I53" i="2"/>
  <c r="G59" i="2"/>
  <c r="G54" i="2" s="1"/>
  <c r="G42" i="2" l="1"/>
  <c r="G48" i="2"/>
  <c r="G57" i="2"/>
  <c r="G51" i="2"/>
  <c r="G45" i="2"/>
  <c r="G35" i="2" l="1"/>
  <c r="G36" i="2" s="1"/>
  <c r="G37" i="2"/>
  <c r="G55" i="2" l="1"/>
  <c r="H59" i="2"/>
  <c r="H54" i="2" s="1"/>
  <c r="H42" i="2" l="1"/>
  <c r="H57" i="2"/>
  <c r="H45" i="2"/>
  <c r="H48" i="2"/>
  <c r="H51" i="2"/>
  <c r="H35" i="2" l="1"/>
  <c r="H36" i="2" s="1"/>
  <c r="H37" i="2"/>
  <c r="I59" i="2" l="1"/>
  <c r="I54" i="2" s="1"/>
  <c r="H55" i="2"/>
  <c r="I42" i="2" l="1"/>
  <c r="I57" i="2"/>
  <c r="I45" i="2"/>
  <c r="I51" i="2"/>
  <c r="I48" i="2"/>
  <c r="I35" i="2" l="1"/>
  <c r="I36" i="2" s="1"/>
  <c r="I37" i="2"/>
  <c r="I55" i="2" l="1"/>
  <c r="J59" i="2"/>
  <c r="J42" i="2" l="1"/>
  <c r="J45" i="2"/>
  <c r="J51" i="2"/>
  <c r="J57" i="2"/>
  <c r="J48" i="2"/>
  <c r="J54" i="2"/>
  <c r="J35" i="2" l="1"/>
  <c r="J36" i="2" s="1"/>
  <c r="J37" i="2"/>
  <c r="J5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schaller</author>
  </authors>
  <commentList>
    <comment ref="K33" authorId="0" shapeId="0" xr:uid="{00000000-0006-0000-0200-000001000000}">
      <text>
        <r>
          <rPr>
            <sz val="9"/>
            <color indexed="81"/>
            <rFont val="Tahoma"/>
            <family val="2"/>
          </rPr>
          <t>Hochgerechnet aus dem Wachstum des Warenflusses und der geplanten/angenommenen Ausweitung des Lagers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schaller</author>
    <author>Jonas Batt</author>
  </authors>
  <commentList>
    <comment ref="A31" authorId="0" shapeId="0" xr:uid="{00000000-0006-0000-0300-000001000000}">
      <text>
        <r>
          <rPr>
            <sz val="9"/>
            <color indexed="81"/>
            <rFont val="Tahoma"/>
            <family val="2"/>
          </rPr>
          <t>In der Regel bezieht sich die Reduktionsmassnahme auf Teile der Gesamtemissionen (z.B. aus Transport- oder Lagerprozessen)</t>
        </r>
      </text>
    </comment>
    <comment ref="D31" authorId="1" shapeId="0" xr:uid="{00000000-0006-0000-0300-000002000000}">
      <text>
        <r>
          <rPr>
            <sz val="9"/>
            <color indexed="81"/>
            <rFont val="Segoe UI"/>
            <family val="2"/>
          </rPr>
          <t>bitte Werte aus Tabellenblatt "Nullmessung" nutzen/verlinken</t>
        </r>
      </text>
    </comment>
    <comment ref="A32" authorId="0" shapeId="0" xr:uid="{00000000-0006-0000-0300-000003000000}">
      <text>
        <r>
          <rPr>
            <sz val="9"/>
            <color indexed="81"/>
            <rFont val="Tahoma"/>
            <family val="2"/>
          </rPr>
          <t>berechnet sich automatisch aus der Reduktionswirkung (grünes Feld) und dem Grad der Umsetzung</t>
        </r>
      </text>
    </comment>
    <comment ref="A35" authorId="0" shapeId="0" xr:uid="{00000000-0006-0000-0300-000004000000}">
      <text>
        <r>
          <rPr>
            <sz val="9"/>
            <color indexed="81"/>
            <rFont val="Tahoma"/>
            <family val="2"/>
          </rPr>
          <t>Zeitliche Implementierung der Massnahme individuell festlegen</t>
        </r>
      </text>
    </comment>
    <comment ref="C37" authorId="0" shapeId="0" xr:uid="{00000000-0006-0000-0300-000005000000}">
      <text>
        <r>
          <rPr>
            <sz val="9"/>
            <color indexed="81"/>
            <rFont val="Tahoma"/>
            <family val="2"/>
          </rPr>
          <t>Die Größenordnung der relativen Reduktion muss durch Quellen und ergänzende Berechnungen belegt werden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schaller</author>
    <author>Jonas Batt</author>
  </authors>
  <commentList>
    <comment ref="A31" authorId="0" shapeId="0" xr:uid="{00000000-0006-0000-0400-000001000000}">
      <text>
        <r>
          <rPr>
            <sz val="9"/>
            <color indexed="81"/>
            <rFont val="Tahoma"/>
            <family val="2"/>
          </rPr>
          <t>In der Regel bezieht sich die Reduktionsmassnahme auf Teile der Gesamtemissionen (z.B. aus Transport- oder Lagerprozessen)</t>
        </r>
      </text>
    </comment>
    <comment ref="D31" authorId="1" shapeId="0" xr:uid="{00000000-0006-0000-0400-000002000000}">
      <text>
        <r>
          <rPr>
            <sz val="9"/>
            <color indexed="81"/>
            <rFont val="Segoe UI"/>
            <family val="2"/>
          </rPr>
          <t>bitte Werte aus Tabellenblatt "Nullmessung" nutzen/verlinken</t>
        </r>
      </text>
    </comment>
    <comment ref="A32" authorId="0" shapeId="0" xr:uid="{00000000-0006-0000-0400-000003000000}">
      <text>
        <r>
          <rPr>
            <sz val="9"/>
            <color indexed="81"/>
            <rFont val="Tahoma"/>
            <family val="2"/>
          </rPr>
          <t>berechnet sich automatisch aus der Reduktionswirkung (grünes Feld) und dem Grad der Umsetzung</t>
        </r>
      </text>
    </comment>
    <comment ref="A35" authorId="0" shapeId="0" xr:uid="{00000000-0006-0000-0400-000004000000}">
      <text>
        <r>
          <rPr>
            <sz val="9"/>
            <color indexed="81"/>
            <rFont val="Tahoma"/>
            <family val="2"/>
          </rPr>
          <t>Zeitliche Implementierung der Massnahme individuell festlegen</t>
        </r>
      </text>
    </comment>
    <comment ref="C37" authorId="0" shapeId="0" xr:uid="{00000000-0006-0000-0400-000005000000}">
      <text>
        <r>
          <rPr>
            <sz val="9"/>
            <color indexed="81"/>
            <rFont val="Tahoma"/>
            <family val="2"/>
          </rPr>
          <t>Die Größenordnung der relativen Reduktion muss durch Quellen und ergänzende Berechnungen belegt werden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schaller</author>
    <author>Jonas Batt</author>
  </authors>
  <commentList>
    <comment ref="A31" authorId="0" shapeId="0" xr:uid="{00000000-0006-0000-0500-000001000000}">
      <text>
        <r>
          <rPr>
            <sz val="9"/>
            <color indexed="81"/>
            <rFont val="Tahoma"/>
            <family val="2"/>
          </rPr>
          <t>In der Regel bezieht sich die Reduktionsmassnahme auf Teile der Gesamtemissionen (z.B. aus Transport- oder Lagerprozessen)</t>
        </r>
      </text>
    </comment>
    <comment ref="D31" authorId="1" shapeId="0" xr:uid="{00000000-0006-0000-0500-000002000000}">
      <text>
        <r>
          <rPr>
            <sz val="9"/>
            <color indexed="81"/>
            <rFont val="Segoe UI"/>
            <family val="2"/>
          </rPr>
          <t>bitte Werte aus Tabellenblatt "Nullmessung" nutzen/verlinken</t>
        </r>
      </text>
    </comment>
    <comment ref="A32" authorId="0" shapeId="0" xr:uid="{00000000-0006-0000-0500-000003000000}">
      <text>
        <r>
          <rPr>
            <sz val="9"/>
            <color indexed="81"/>
            <rFont val="Tahoma"/>
            <family val="2"/>
          </rPr>
          <t>berechnet sich automatisch aus der Reduktionswirkung (grünes Feld) und dem Grad der Umsetzung</t>
        </r>
      </text>
    </comment>
    <comment ref="A35" authorId="0" shapeId="0" xr:uid="{00000000-0006-0000-0500-000004000000}">
      <text>
        <r>
          <rPr>
            <sz val="9"/>
            <color indexed="81"/>
            <rFont val="Tahoma"/>
            <family val="2"/>
          </rPr>
          <t>Zeitliche Implementierung der Massnahme individuell festlegen</t>
        </r>
      </text>
    </comment>
    <comment ref="C37" authorId="0" shapeId="0" xr:uid="{00000000-0006-0000-0500-000005000000}">
      <text>
        <r>
          <rPr>
            <sz val="9"/>
            <color indexed="81"/>
            <rFont val="Tahoma"/>
            <family val="2"/>
          </rPr>
          <t>Die Größenordnung der relativen Reduktion muss durch Quellen und ergänzende Berechnungen belegt werden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schaller</author>
    <author>Jonas Batt</author>
  </authors>
  <commentList>
    <comment ref="A31" authorId="0" shapeId="0" xr:uid="{00000000-0006-0000-0600-000001000000}">
      <text>
        <r>
          <rPr>
            <sz val="9"/>
            <color indexed="81"/>
            <rFont val="Tahoma"/>
            <family val="2"/>
          </rPr>
          <t>In der Regel bezieht sich die Reduktionsmassnahme auf Teile der Gesamtemissionen (z.B. aus Transport- oder Lagerprozessen)</t>
        </r>
      </text>
    </comment>
    <comment ref="D31" authorId="1" shapeId="0" xr:uid="{00000000-0006-0000-0600-000002000000}">
      <text>
        <r>
          <rPr>
            <sz val="9"/>
            <color indexed="81"/>
            <rFont val="Segoe UI"/>
            <family val="2"/>
          </rPr>
          <t>bitte Werte aus Tabellenblatt "Nullmessung" nutzen/verlinken</t>
        </r>
      </text>
    </comment>
    <comment ref="A32" authorId="0" shapeId="0" xr:uid="{00000000-0006-0000-0600-000003000000}">
      <text>
        <r>
          <rPr>
            <sz val="9"/>
            <color indexed="81"/>
            <rFont val="Tahoma"/>
            <family val="2"/>
          </rPr>
          <t>berechnet sich automatisch aus der Reduktionswirkung (grünes Feld) und dem Grad der Umsetzung</t>
        </r>
      </text>
    </comment>
    <comment ref="A35" authorId="0" shapeId="0" xr:uid="{00000000-0006-0000-0600-000004000000}">
      <text>
        <r>
          <rPr>
            <sz val="9"/>
            <color indexed="81"/>
            <rFont val="Tahoma"/>
            <family val="2"/>
          </rPr>
          <t>Zeitliche Implementierung der Massnahme individuell festlegen</t>
        </r>
      </text>
    </comment>
    <comment ref="C37" authorId="0" shapeId="0" xr:uid="{00000000-0006-0000-0600-000005000000}">
      <text>
        <r>
          <rPr>
            <sz val="9"/>
            <color indexed="81"/>
            <rFont val="Tahoma"/>
            <family val="2"/>
          </rPr>
          <t>Die Größenordnung der relativen Reduktion muss durch Quellen und ergänzende Berechnungen belegt werden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schaller</author>
    <author>Jonas Batt</author>
  </authors>
  <commentList>
    <comment ref="A31" authorId="0" shapeId="0" xr:uid="{00000000-0006-0000-0700-000001000000}">
      <text>
        <r>
          <rPr>
            <sz val="9"/>
            <color indexed="81"/>
            <rFont val="Tahoma"/>
            <family val="2"/>
          </rPr>
          <t>In der Regel bezieht sich die Reduktionsmassnahme auf Teile der Gesamtemissionen (z.B. aus Transport- oder Lagerprozessen)</t>
        </r>
      </text>
    </comment>
    <comment ref="D31" authorId="1" shapeId="0" xr:uid="{00000000-0006-0000-0700-000002000000}">
      <text>
        <r>
          <rPr>
            <sz val="9"/>
            <color indexed="81"/>
            <rFont val="Segoe UI"/>
            <family val="2"/>
          </rPr>
          <t>bitte Werte aus Tabellenblatt "Nullmessung" nutzen/verlinken</t>
        </r>
      </text>
    </comment>
    <comment ref="A32" authorId="0" shapeId="0" xr:uid="{00000000-0006-0000-0700-000003000000}">
      <text>
        <r>
          <rPr>
            <sz val="9"/>
            <color indexed="81"/>
            <rFont val="Tahoma"/>
            <family val="2"/>
          </rPr>
          <t>berechnet sich automatisch aus der Reduktionswirkung (grünes Feld) und dem Grad der Umsetzung</t>
        </r>
      </text>
    </comment>
    <comment ref="A35" authorId="0" shapeId="0" xr:uid="{00000000-0006-0000-0700-000004000000}">
      <text>
        <r>
          <rPr>
            <sz val="9"/>
            <color indexed="81"/>
            <rFont val="Tahoma"/>
            <family val="2"/>
          </rPr>
          <t>Zeitliche Implementierung der Massnahme individuell festlegen</t>
        </r>
      </text>
    </comment>
    <comment ref="C37" authorId="0" shapeId="0" xr:uid="{00000000-0006-0000-0700-000005000000}">
      <text>
        <r>
          <rPr>
            <sz val="9"/>
            <color indexed="81"/>
            <rFont val="Tahoma"/>
            <family val="2"/>
          </rPr>
          <t>Die Größenordnung der relativen Reduktion muss durch Quellen und ergänzende Berechnungen belegt werden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schaller</author>
    <author>Jonas Batt</author>
  </authors>
  <commentList>
    <comment ref="A31" authorId="0" shapeId="0" xr:uid="{00000000-0006-0000-0800-000001000000}">
      <text>
        <r>
          <rPr>
            <sz val="9"/>
            <color indexed="81"/>
            <rFont val="Tahoma"/>
            <family val="2"/>
          </rPr>
          <t>In der Regel bezieht sich die Reduktionsmassnahme auf Teile der Gesamtemissionen (z.B. aus Transport- oder Lagerprozessen)</t>
        </r>
      </text>
    </comment>
    <comment ref="D31" authorId="1" shapeId="0" xr:uid="{00000000-0006-0000-0800-000002000000}">
      <text>
        <r>
          <rPr>
            <sz val="9"/>
            <color indexed="81"/>
            <rFont val="Segoe UI"/>
            <family val="2"/>
          </rPr>
          <t>bitte Werte aus Tabellenblatt "Nullmessung" nutzen/verlinken</t>
        </r>
      </text>
    </comment>
    <comment ref="A32" authorId="0" shapeId="0" xr:uid="{00000000-0006-0000-0800-000003000000}">
      <text>
        <r>
          <rPr>
            <sz val="9"/>
            <color indexed="81"/>
            <rFont val="Tahoma"/>
            <family val="2"/>
          </rPr>
          <t>berechnet sich automatisch aus der Reduktionswirkung (grünes Feld) und dem Grad der Umsetzung</t>
        </r>
      </text>
    </comment>
    <comment ref="A35" authorId="0" shapeId="0" xr:uid="{00000000-0006-0000-0800-000004000000}">
      <text>
        <r>
          <rPr>
            <sz val="9"/>
            <color indexed="81"/>
            <rFont val="Tahoma"/>
            <family val="2"/>
          </rPr>
          <t>Zeitliche Implementierung der Massnahme individuell festlegen</t>
        </r>
      </text>
    </comment>
    <comment ref="C37" authorId="0" shapeId="0" xr:uid="{00000000-0006-0000-0800-000005000000}">
      <text>
        <r>
          <rPr>
            <sz val="9"/>
            <color indexed="81"/>
            <rFont val="Tahoma"/>
            <family val="2"/>
          </rPr>
          <t>Die Größenordnung der relativen Reduktion muss durch Quellen und ergänzende Berechnungen belegt werden</t>
        </r>
      </text>
    </comment>
  </commentList>
</comments>
</file>

<file path=xl/sharedStrings.xml><?xml version="1.0" encoding="utf-8"?>
<sst xmlns="http://schemas.openxmlformats.org/spreadsheetml/2006/main" count="277" uniqueCount="115">
  <si>
    <t>Nulljahr</t>
  </si>
  <si>
    <t>Zurück zum Dashboard -&gt;</t>
  </si>
  <si>
    <t>Beschreibung</t>
  </si>
  <si>
    <t>Bemerkung</t>
  </si>
  <si>
    <t>Relative Reduktion</t>
  </si>
  <si>
    <t>Absolute Reduktion</t>
  </si>
  <si>
    <t xml:space="preserve">% </t>
  </si>
  <si>
    <t>Gesamtergebnis</t>
  </si>
  <si>
    <t>bitte auswählen</t>
  </si>
  <si>
    <t>Nr.</t>
  </si>
  <si>
    <t>%</t>
  </si>
  <si>
    <t>Berechnungen:</t>
  </si>
  <si>
    <t>Berechnungen</t>
  </si>
  <si>
    <t>Maxmustermann AG</t>
  </si>
  <si>
    <t>Max Mustermann</t>
  </si>
  <si>
    <t>Menge</t>
  </si>
  <si>
    <t>Scope</t>
  </si>
  <si>
    <t>Gesamtmenge transportierter Güter</t>
  </si>
  <si>
    <t>Gesamtmenge gelagerter Güter</t>
  </si>
  <si>
    <t xml:space="preserve">E-Mail Adresse: </t>
  </si>
  <si>
    <t xml:space="preserve">Scope </t>
  </si>
  <si>
    <t>Abgewickeltes Warenvolumen im Nulljahr</t>
  </si>
  <si>
    <t>Weitere Bemerkungen</t>
  </si>
  <si>
    <t>Transport (absolut)</t>
  </si>
  <si>
    <t>Lager (absolut)</t>
  </si>
  <si>
    <t>Transport (relativ)</t>
  </si>
  <si>
    <t>Lager (relativ)</t>
  </si>
  <si>
    <t xml:space="preserve">Bitte geben Sie das Jahr an, in welchem die Nullmessung durchgeführt wurde: </t>
  </si>
  <si>
    <t>Ansprechpartner:</t>
  </si>
  <si>
    <t>Unternehmen:</t>
  </si>
  <si>
    <t xml:space="preserve">Hinweis: Wenn beispielsweise nur der Transport betrachtet wird, so entspricht der Wert im Lager = 0. </t>
  </si>
  <si>
    <t>Relative Reduktion bei vollständiger Umsetzung</t>
  </si>
  <si>
    <t>Bitte machen Sie folgende Angaben:</t>
  </si>
  <si>
    <r>
      <t>CO</t>
    </r>
    <r>
      <rPr>
        <vertAlign val="subscript"/>
        <sz val="10"/>
        <color rgb="FFF26334"/>
        <rFont val="Arial"/>
        <family val="2"/>
      </rPr>
      <t>2</t>
    </r>
    <r>
      <rPr>
        <sz val="10"/>
        <color rgb="FFF26334"/>
        <rFont val="Arial"/>
        <family val="2"/>
      </rPr>
      <t xml:space="preserve"> Nullmessung * Wachstumsfaktor</t>
    </r>
  </si>
  <si>
    <t>mustermann@musterag.ch</t>
  </si>
  <si>
    <t>Masseinheit</t>
  </si>
  <si>
    <t>Andere Masseinheit</t>
  </si>
  <si>
    <t>Bezeichnung der Massnahme</t>
  </si>
  <si>
    <t>Massnahme 1:</t>
  </si>
  <si>
    <t>Massnahme 2:</t>
  </si>
  <si>
    <t>Massnahme 3:</t>
  </si>
  <si>
    <t>Massnahme 4:</t>
  </si>
  <si>
    <t>Massnahme 5:</t>
  </si>
  <si>
    <t>Massnahme 6:</t>
  </si>
  <si>
    <t>Bezeichnung der Massnahme 2</t>
  </si>
  <si>
    <t>Hinweise zu den Massnahmen</t>
  </si>
  <si>
    <t>Bezeichnung der Massnahme 3</t>
  </si>
  <si>
    <r>
      <t>c) absolute CO</t>
    </r>
    <r>
      <rPr>
        <vertAlign val="subscript"/>
        <sz val="10"/>
        <color rgb="FF091351"/>
        <rFont val="Arial"/>
        <family val="2"/>
      </rPr>
      <t>2</t>
    </r>
    <r>
      <rPr>
        <sz val="10"/>
        <color rgb="FF091351"/>
        <rFont val="Arial"/>
        <family val="2"/>
      </rPr>
      <t>-Reduktion durch Massnahme 1 (Rechnung = a - b)</t>
    </r>
  </si>
  <si>
    <t xml:space="preserve">Umsetzungsgrad der Massnahme (von 0% im Nulljahr bis 100% nach 5 Jahren) </t>
  </si>
  <si>
    <t>Umsetzungsgrad der Massnahme</t>
  </si>
  <si>
    <t>Bezeichnung der Massnahme 4</t>
  </si>
  <si>
    <t>Bezeichnung der Massnahme 1</t>
  </si>
  <si>
    <t>Bezeichnung der Massnahme 5</t>
  </si>
  <si>
    <t>Bezeichnung der Massnahme 6</t>
  </si>
  <si>
    <t>Telefonnummer:</t>
  </si>
  <si>
    <t>000 000 00 00</t>
  </si>
  <si>
    <t>t</t>
  </si>
  <si>
    <t>kg</t>
  </si>
  <si>
    <t>Nullerjahr</t>
  </si>
  <si>
    <t>t CO2e</t>
  </si>
  <si>
    <t>kg CO2e</t>
  </si>
  <si>
    <t>CO2 Equivalent</t>
  </si>
  <si>
    <t>Grundannahmen / Erläuterungen</t>
  </si>
  <si>
    <t>Hochrechnung des Volumens innerhalb des Scopes</t>
  </si>
  <si>
    <t>z.B. Tonnen, Paletten, Stellplätze</t>
  </si>
  <si>
    <t>Ist-Angabe des Volumens innerhalb des Scopes</t>
  </si>
  <si>
    <t>Tatsächlich abgewickltes Volumen 
(Angabe zum 1st Star Audit)</t>
  </si>
  <si>
    <t>Warenfluss GESAMT</t>
  </si>
  <si>
    <t>Summe der Hochrechnung</t>
  </si>
  <si>
    <t>Summe der IST-Angabe</t>
  </si>
  <si>
    <t>Hochrechnung der Emissionsentwicklung</t>
  </si>
  <si>
    <t xml:space="preserve">CO2-Emissionen </t>
  </si>
  <si>
    <r>
      <t>Emissionen CO</t>
    </r>
    <r>
      <rPr>
        <vertAlign val="subscript"/>
        <sz val="10"/>
        <color rgb="FF091351"/>
        <rFont val="Arial"/>
        <family val="2"/>
      </rPr>
      <t>2</t>
    </r>
    <r>
      <rPr>
        <sz val="10"/>
        <color rgb="FF091351"/>
        <rFont val="Arial"/>
        <family val="2"/>
      </rPr>
      <t>e - Absolut</t>
    </r>
  </si>
  <si>
    <r>
      <t>Emissionen CO</t>
    </r>
    <r>
      <rPr>
        <vertAlign val="subscript"/>
        <sz val="10"/>
        <color rgb="FF091351"/>
        <rFont val="Arial"/>
        <family val="2"/>
      </rPr>
      <t>2</t>
    </r>
    <r>
      <rPr>
        <sz val="10"/>
        <color rgb="FF091351"/>
        <rFont val="Arial"/>
        <family val="2"/>
      </rPr>
      <t>e - Relativ</t>
    </r>
  </si>
  <si>
    <t>siehe Einheit bei Nullmessung</t>
  </si>
  <si>
    <t>Relative Reduktion zur Nullmessung</t>
  </si>
  <si>
    <t>Absolute Reduktion zur Hochrechnung</t>
  </si>
  <si>
    <t>keine Angaben im Basisjahr</t>
  </si>
  <si>
    <t>Absolute Reduktion aller Massnahmen</t>
  </si>
  <si>
    <t>Anteil  der Massnahme an der absolution Reduktion p.a.</t>
  </si>
  <si>
    <t>Absolute Emissionen unter Berücksichtigung der Massnahmen</t>
  </si>
  <si>
    <t>Relative Emissionen unter Berücksichtigung der Massnahmen</t>
  </si>
  <si>
    <t>Bitte geben Sie die CO2-Emissionen sowie das jährlich abgewickelte Warenvolumen im Nulljahr an.</t>
  </si>
  <si>
    <r>
      <t>Emissionen CO</t>
    </r>
    <r>
      <rPr>
        <vertAlign val="subscript"/>
        <sz val="10"/>
        <color rgb="FF091351"/>
        <rFont val="Arial"/>
        <family val="2"/>
      </rPr>
      <t>2</t>
    </r>
    <r>
      <rPr>
        <sz val="10"/>
        <color rgb="FF091351"/>
        <rFont val="Arial"/>
        <family val="2"/>
      </rPr>
      <t>e - Hochrechnung ohne Massnahmen</t>
    </r>
  </si>
  <si>
    <t>Umsetzung</t>
  </si>
  <si>
    <t>geplant</t>
  </si>
  <si>
    <t>umgesetzt</t>
  </si>
  <si>
    <t>t CO2-Emissionen im Nulljahr</t>
  </si>
  <si>
    <t>Hinweis: Es können auch alternative Masseinheiten außerhalb des Drop-down-Menüs gewählt werden (z.B. Paletten oder Stellplätze).</t>
  </si>
  <si>
    <t>andere Masseinheit</t>
  </si>
  <si>
    <t>TRANSPORT - Bitte tragen Sie hier das durchschnittlich angenommene Wachstum in % ein.</t>
  </si>
  <si>
    <t>LAGER - Bitte tragen Sie hier das durchschnittlich angenommene Wachstum in % ein.</t>
  </si>
  <si>
    <t>Forecast durchschnittlicher Wachstumsfaktor</t>
  </si>
  <si>
    <t>Colis</t>
  </si>
  <si>
    <r>
      <t>b) Hochrechnung der absoluten CO</t>
    </r>
    <r>
      <rPr>
        <vertAlign val="subscript"/>
        <sz val="10"/>
        <color rgb="FF091351"/>
        <rFont val="Arial"/>
        <family val="2"/>
      </rPr>
      <t>2</t>
    </r>
    <r>
      <rPr>
        <sz val="10"/>
        <color rgb="FF091351"/>
        <rFont val="Arial"/>
        <family val="2"/>
      </rPr>
      <t>e Emissionen mit Massnahme 1</t>
    </r>
  </si>
  <si>
    <r>
      <t>a) Hochrechnung der absoluten CO</t>
    </r>
    <r>
      <rPr>
        <vertAlign val="subscript"/>
        <sz val="10"/>
        <color rgb="FF091351"/>
        <rFont val="Arial"/>
        <family val="2"/>
      </rPr>
      <t>2</t>
    </r>
    <r>
      <rPr>
        <sz val="10"/>
        <color rgb="FF091351"/>
        <rFont val="Arial"/>
        <family val="2"/>
      </rPr>
      <t>e Emissionen ohne Massnahmen</t>
    </r>
  </si>
  <si>
    <r>
      <t>b) Hochrechnung der absoluten CO</t>
    </r>
    <r>
      <rPr>
        <vertAlign val="subscript"/>
        <sz val="10"/>
        <color rgb="FF091351"/>
        <rFont val="Arial"/>
        <family val="2"/>
      </rPr>
      <t>2</t>
    </r>
    <r>
      <rPr>
        <sz val="10"/>
        <color rgb="FF091351"/>
        <rFont val="Arial"/>
        <family val="2"/>
      </rPr>
      <t>e Emissionen mit Massnahme 2</t>
    </r>
  </si>
  <si>
    <r>
      <t>c) absolute CO</t>
    </r>
    <r>
      <rPr>
        <vertAlign val="subscript"/>
        <sz val="10"/>
        <color rgb="FF091351"/>
        <rFont val="Arial"/>
        <family val="2"/>
      </rPr>
      <t>2</t>
    </r>
    <r>
      <rPr>
        <sz val="10"/>
        <color rgb="FF091351"/>
        <rFont val="Arial"/>
        <family val="2"/>
      </rPr>
      <t>-Reduktion durch Massnahme 2 (Rechnung = a - b)</t>
    </r>
  </si>
  <si>
    <r>
      <t>b) Hochrechnung der absoluten CO</t>
    </r>
    <r>
      <rPr>
        <vertAlign val="subscript"/>
        <sz val="10"/>
        <color rgb="FF091351"/>
        <rFont val="Arial"/>
        <family val="2"/>
      </rPr>
      <t>2</t>
    </r>
    <r>
      <rPr>
        <sz val="10"/>
        <color rgb="FF091351"/>
        <rFont val="Arial"/>
        <family val="2"/>
      </rPr>
      <t>e Emissionen mit Massnahme 3</t>
    </r>
  </si>
  <si>
    <r>
      <t>c) absolute CO</t>
    </r>
    <r>
      <rPr>
        <vertAlign val="subscript"/>
        <sz val="10"/>
        <color rgb="FF091351"/>
        <rFont val="Arial"/>
        <family val="2"/>
      </rPr>
      <t>2</t>
    </r>
    <r>
      <rPr>
        <sz val="10"/>
        <color rgb="FF091351"/>
        <rFont val="Arial"/>
        <family val="2"/>
      </rPr>
      <t>-Reduktion durch Massnahme 3 (Rechnung = a - b)</t>
    </r>
  </si>
  <si>
    <r>
      <t>b) Hochrechnung der absoluten CO</t>
    </r>
    <r>
      <rPr>
        <vertAlign val="subscript"/>
        <sz val="10"/>
        <color rgb="FF091351"/>
        <rFont val="Arial"/>
        <family val="2"/>
      </rPr>
      <t>2</t>
    </r>
    <r>
      <rPr>
        <sz val="10"/>
        <color rgb="FF091351"/>
        <rFont val="Arial"/>
        <family val="2"/>
      </rPr>
      <t>e Emissionen mit Massnahme 4</t>
    </r>
  </si>
  <si>
    <r>
      <t>c) absolute CO</t>
    </r>
    <r>
      <rPr>
        <vertAlign val="subscript"/>
        <sz val="10"/>
        <color rgb="FF091351"/>
        <rFont val="Arial"/>
        <family val="2"/>
      </rPr>
      <t>2</t>
    </r>
    <r>
      <rPr>
        <sz val="10"/>
        <color rgb="FF091351"/>
        <rFont val="Arial"/>
        <family val="2"/>
      </rPr>
      <t>-Reduktion durch Massnahme 4 (Rechnung = a - b)</t>
    </r>
  </si>
  <si>
    <r>
      <t>b) Hochrechnung der absoluten CO</t>
    </r>
    <r>
      <rPr>
        <vertAlign val="subscript"/>
        <sz val="10"/>
        <color rgb="FF091351"/>
        <rFont val="Arial"/>
        <family val="2"/>
      </rPr>
      <t>2</t>
    </r>
    <r>
      <rPr>
        <sz val="10"/>
        <color rgb="FF091351"/>
        <rFont val="Arial"/>
        <family val="2"/>
      </rPr>
      <t>e Emissionen mit Massnahme 5</t>
    </r>
  </si>
  <si>
    <r>
      <t>c) absolute CO</t>
    </r>
    <r>
      <rPr>
        <vertAlign val="subscript"/>
        <sz val="10"/>
        <color rgb="FF091351"/>
        <rFont val="Arial"/>
        <family val="2"/>
      </rPr>
      <t>2</t>
    </r>
    <r>
      <rPr>
        <sz val="10"/>
        <color rgb="FF091351"/>
        <rFont val="Arial"/>
        <family val="2"/>
      </rPr>
      <t>-Reduktion durch Massnahme 5 (Rechnung = a - b)</t>
    </r>
  </si>
  <si>
    <r>
      <t>b) Hochrechnung der absoluten CO</t>
    </r>
    <r>
      <rPr>
        <vertAlign val="subscript"/>
        <sz val="10"/>
        <color rgb="FF091351"/>
        <rFont val="Arial"/>
        <family val="2"/>
      </rPr>
      <t>2</t>
    </r>
    <r>
      <rPr>
        <sz val="10"/>
        <color rgb="FF091351"/>
        <rFont val="Arial"/>
        <family val="2"/>
      </rPr>
      <t>e Emissionen mit Massnahme 6</t>
    </r>
  </si>
  <si>
    <r>
      <t>c) absolute CO</t>
    </r>
    <r>
      <rPr>
        <vertAlign val="subscript"/>
        <sz val="10"/>
        <color rgb="FF091351"/>
        <rFont val="Arial"/>
        <family val="2"/>
      </rPr>
      <t>2</t>
    </r>
    <r>
      <rPr>
        <sz val="10"/>
        <color rgb="FF091351"/>
        <rFont val="Arial"/>
        <family val="2"/>
      </rPr>
      <t>-Reduktion durch Massnahme 6 (Rechnung = a - b)</t>
    </r>
  </si>
  <si>
    <t>Volumen * Durchschnittlich jährlich erwartetem Wachstum</t>
  </si>
  <si>
    <t>Summe des durchschnittlich jährlich erwarteten Wachstums</t>
  </si>
  <si>
    <t>d) relative Reduktion in Bezug auf die Hochrechnung in % (Rechnung = c / a)</t>
  </si>
  <si>
    <t>Prozess der Dateneingabe in das Dashboard:</t>
  </si>
  <si>
    <t>Entweder Forecast einer linearen Umsetzung eintragen oder IST-Werte</t>
  </si>
  <si>
    <t xml:space="preserve">Bitte füllen Sie alle Grün hinterlegten Felder aus! </t>
  </si>
  <si>
    <t>Grösse des Warenflusses TRANSPORT</t>
  </si>
  <si>
    <t>Grösse des Warenflusses LAGER</t>
  </si>
  <si>
    <t>Tatsächlich abgewickeltes Volumen 
(Angabe zum 1st Star Audit)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</si>
</sst>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%"/>
  </numFmts>
  <fonts count="55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2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1"/>
      <color rgb="FF3F3F3F"/>
      <name val="Calibri"/>
      <family val="2"/>
      <scheme val="minor"/>
    </font>
    <font>
      <sz val="9"/>
      <color indexed="81"/>
      <name val="Tahoma"/>
      <family val="2"/>
    </font>
    <font>
      <sz val="10"/>
      <color rgb="FF091351"/>
      <name val="Arial"/>
      <family val="2"/>
    </font>
    <font>
      <b/>
      <sz val="10"/>
      <color rgb="FF091351"/>
      <name val="Arial"/>
      <family val="2"/>
    </font>
    <font>
      <vertAlign val="subscript"/>
      <sz val="10"/>
      <color rgb="FF091351"/>
      <name val="Arial"/>
      <family val="2"/>
    </font>
    <font>
      <u/>
      <sz val="10"/>
      <color rgb="FF091351"/>
      <name val="Arial"/>
      <family val="2"/>
    </font>
    <font>
      <i/>
      <sz val="10"/>
      <color rgb="FFF26334"/>
      <name val="Arial"/>
      <family val="2"/>
    </font>
    <font>
      <b/>
      <sz val="11"/>
      <color rgb="FF091351"/>
      <name val="Arial"/>
      <family val="2"/>
    </font>
    <font>
      <b/>
      <sz val="12"/>
      <color rgb="FF091351"/>
      <name val="Arial"/>
      <family val="2"/>
    </font>
    <font>
      <sz val="12"/>
      <color rgb="FF091351"/>
      <name val="Arial"/>
      <family val="2"/>
    </font>
    <font>
      <sz val="12"/>
      <color theme="1"/>
      <name val="Arial"/>
      <family val="2"/>
    </font>
    <font>
      <b/>
      <u/>
      <sz val="12"/>
      <color rgb="FF091351"/>
      <name val="Arial"/>
      <family val="2"/>
    </font>
    <font>
      <u/>
      <sz val="12"/>
      <color rgb="FF091351"/>
      <name val="Arial"/>
      <family val="2"/>
    </font>
    <font>
      <b/>
      <u/>
      <sz val="10"/>
      <color rgb="FF091351"/>
      <name val="Arial"/>
      <family val="2"/>
    </font>
    <font>
      <sz val="10"/>
      <color rgb="FFF26334"/>
      <name val="Arial"/>
      <family val="2"/>
    </font>
    <font>
      <vertAlign val="subscript"/>
      <sz val="10"/>
      <color rgb="FFF26334"/>
      <name val="Arial"/>
      <family val="2"/>
    </font>
    <font>
      <sz val="10"/>
      <color rgb="FFF26334"/>
      <name val="Calibri"/>
      <family val="2"/>
    </font>
    <font>
      <b/>
      <u/>
      <sz val="14"/>
      <color rgb="FF091351"/>
      <name val="Arial"/>
      <family val="2"/>
    </font>
    <font>
      <u/>
      <sz val="10"/>
      <color rgb="FFF26334"/>
      <name val="Arial"/>
      <family val="2"/>
    </font>
    <font>
      <b/>
      <sz val="12"/>
      <color rgb="FFF26334"/>
      <name val="Arial"/>
      <family val="2"/>
    </font>
    <font>
      <b/>
      <i/>
      <sz val="14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i/>
      <sz val="10"/>
      <color rgb="FF091351"/>
      <name val="Arial"/>
      <family val="2"/>
    </font>
    <font>
      <b/>
      <i/>
      <sz val="10"/>
      <color rgb="FFF26334"/>
      <name val="Calibri"/>
      <family val="2"/>
    </font>
    <font>
      <b/>
      <i/>
      <sz val="10"/>
      <color rgb="FFF26334"/>
      <name val="Arial"/>
      <family val="2"/>
    </font>
    <font>
      <b/>
      <i/>
      <sz val="11"/>
      <color rgb="FFF26334"/>
      <name val="Arial"/>
      <family val="2"/>
    </font>
    <font>
      <b/>
      <sz val="11"/>
      <color rgb="FFF26334"/>
      <name val="Arial"/>
      <family val="2"/>
    </font>
    <font>
      <b/>
      <sz val="10"/>
      <color theme="0"/>
      <name val="Arial"/>
      <family val="2"/>
    </font>
    <font>
      <sz val="11"/>
      <color rgb="FFF26334"/>
      <name val="Calibri"/>
      <family val="2"/>
    </font>
    <font>
      <i/>
      <sz val="10"/>
      <color rgb="FF091351"/>
      <name val="Arial"/>
      <family val="2"/>
    </font>
    <font>
      <sz val="11"/>
      <color theme="1"/>
      <name val="Arial"/>
      <family val="2"/>
    </font>
    <font>
      <sz val="11"/>
      <color rgb="FF091351"/>
      <name val="Arial"/>
      <family val="2"/>
    </font>
    <font>
      <i/>
      <sz val="11"/>
      <color rgb="FFF26334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2060"/>
      <name val="Calibri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b/>
      <sz val="12"/>
      <color rgb="FF002060"/>
      <name val="Calibri"/>
      <family val="2"/>
    </font>
    <font>
      <b/>
      <sz val="10"/>
      <color rgb="FF002060"/>
      <name val="Calibri"/>
      <family val="2"/>
    </font>
    <font>
      <b/>
      <i/>
      <sz val="10"/>
      <color rgb="FF002060"/>
      <name val="Calibri"/>
      <family val="2"/>
    </font>
    <font>
      <b/>
      <i/>
      <sz val="10"/>
      <color rgb="FF002060"/>
      <name val="Arial"/>
      <family val="2"/>
    </font>
    <font>
      <b/>
      <sz val="11"/>
      <color rgb="FF002060"/>
      <name val="Arial"/>
      <family val="2"/>
    </font>
    <font>
      <sz val="9"/>
      <color indexed="81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6334"/>
        <bgColor indexed="64"/>
      </patternFill>
    </fill>
    <fill>
      <patternFill patternType="solid">
        <fgColor rgb="FF0913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091351"/>
      </bottom>
      <diagonal/>
    </border>
    <border>
      <left style="thin">
        <color rgb="FF091351"/>
      </left>
      <right style="thin">
        <color rgb="FF091351"/>
      </right>
      <top style="thin">
        <color rgb="FF091351"/>
      </top>
      <bottom style="thin">
        <color rgb="FF091351"/>
      </bottom>
      <diagonal/>
    </border>
    <border>
      <left/>
      <right style="thin">
        <color rgb="FF091351"/>
      </right>
      <top style="thin">
        <color rgb="FF091351"/>
      </top>
      <bottom/>
      <diagonal/>
    </border>
    <border>
      <left style="thin">
        <color rgb="FF091351"/>
      </left>
      <right/>
      <top/>
      <bottom/>
      <diagonal/>
    </border>
    <border>
      <left style="thin">
        <color rgb="FF091351"/>
      </left>
      <right/>
      <top style="thin">
        <color rgb="FF091351"/>
      </top>
      <bottom/>
      <diagonal/>
    </border>
    <border>
      <left/>
      <right style="thin">
        <color rgb="FF091351"/>
      </right>
      <top style="thin">
        <color rgb="FF091351"/>
      </top>
      <bottom style="thin">
        <color rgb="FF091351"/>
      </bottom>
      <diagonal/>
    </border>
    <border>
      <left/>
      <right style="thin">
        <color rgb="FF091351"/>
      </right>
      <top/>
      <bottom style="thin">
        <color rgb="FF091351"/>
      </bottom>
      <diagonal/>
    </border>
    <border>
      <left/>
      <right style="thin">
        <color rgb="FF091351"/>
      </right>
      <top/>
      <bottom/>
      <diagonal/>
    </border>
    <border>
      <left style="thin">
        <color rgb="FF091351"/>
      </left>
      <right style="thin">
        <color rgb="FF091351"/>
      </right>
      <top/>
      <bottom style="thin">
        <color rgb="FF091351"/>
      </bottom>
      <diagonal/>
    </border>
    <border>
      <left style="thin">
        <color rgb="FF091351"/>
      </left>
      <right style="thin">
        <color rgb="FF091351"/>
      </right>
      <top style="thin">
        <color rgb="FF091351"/>
      </top>
      <bottom/>
      <diagonal/>
    </border>
    <border>
      <left style="thin">
        <color rgb="FF091351"/>
      </left>
      <right style="thin">
        <color rgb="FF091351"/>
      </right>
      <top/>
      <bottom/>
      <diagonal/>
    </border>
    <border>
      <left style="thin">
        <color rgb="FF091351"/>
      </left>
      <right style="thin">
        <color rgb="FF091351"/>
      </right>
      <top style="thin">
        <color indexed="63"/>
      </top>
      <bottom style="thin">
        <color rgb="FF091351"/>
      </bottom>
      <diagonal/>
    </border>
    <border>
      <left style="thin">
        <color rgb="FF091351"/>
      </left>
      <right/>
      <top/>
      <bottom style="thin">
        <color rgb="FF091351"/>
      </bottom>
      <diagonal/>
    </border>
    <border>
      <left/>
      <right style="thin">
        <color rgb="FF091351"/>
      </right>
      <top/>
      <bottom style="thin">
        <color indexed="63"/>
      </bottom>
      <diagonal/>
    </border>
    <border>
      <left/>
      <right/>
      <top style="thin">
        <color rgb="FF09135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9135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91351"/>
      </left>
      <right/>
      <top style="thick">
        <color rgb="FF091351"/>
      </top>
      <bottom/>
      <diagonal/>
    </border>
    <border>
      <left/>
      <right style="thick">
        <color rgb="FF091351"/>
      </right>
      <top style="thick">
        <color rgb="FF091351"/>
      </top>
      <bottom/>
      <diagonal/>
    </border>
    <border>
      <left style="thick">
        <color rgb="FF091351"/>
      </left>
      <right/>
      <top/>
      <bottom style="thick">
        <color rgb="FF091351"/>
      </bottom>
      <diagonal/>
    </border>
    <border>
      <left/>
      <right style="thick">
        <color rgb="FF091351"/>
      </right>
      <top/>
      <bottom style="thick">
        <color rgb="FF091351"/>
      </bottom>
      <diagonal/>
    </border>
    <border>
      <left/>
      <right/>
      <top style="thick">
        <color rgb="FF091351"/>
      </top>
      <bottom/>
      <diagonal/>
    </border>
    <border>
      <left style="thick">
        <color rgb="FF091351"/>
      </left>
      <right/>
      <top/>
      <bottom/>
      <diagonal/>
    </border>
    <border>
      <left/>
      <right style="thick">
        <color rgb="FF091351"/>
      </right>
      <top/>
      <bottom/>
      <diagonal/>
    </border>
    <border>
      <left/>
      <right/>
      <top/>
      <bottom style="thick">
        <color rgb="FF091351"/>
      </bottom>
      <diagonal/>
    </border>
    <border>
      <left style="thin">
        <color rgb="FF091351"/>
      </left>
      <right/>
      <top style="thin">
        <color rgb="FF091351"/>
      </top>
      <bottom style="thin">
        <color indexed="64"/>
      </bottom>
      <diagonal/>
    </border>
    <border>
      <left/>
      <right/>
      <top style="thin">
        <color rgb="FF09135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91351"/>
      </left>
      <right/>
      <top style="thin">
        <color rgb="FF091351"/>
      </top>
      <bottom style="thin">
        <color rgb="FF091351"/>
      </bottom>
      <diagonal/>
    </border>
    <border>
      <left style="thin">
        <color rgb="FF091351"/>
      </left>
      <right style="thin">
        <color rgb="FF091351"/>
      </right>
      <top style="thin">
        <color indexed="63"/>
      </top>
      <bottom/>
      <diagonal/>
    </border>
    <border>
      <left/>
      <right/>
      <top style="thin">
        <color rgb="FF091351"/>
      </top>
      <bottom style="thin">
        <color rgb="FF091351"/>
      </bottom>
      <diagonal/>
    </border>
    <border>
      <left style="thin">
        <color indexed="64"/>
      </left>
      <right style="thin">
        <color rgb="FF091351"/>
      </right>
      <top style="thin">
        <color indexed="64"/>
      </top>
      <bottom/>
      <diagonal/>
    </border>
    <border>
      <left style="thin">
        <color indexed="64"/>
      </left>
      <right style="thin">
        <color rgb="FF091351"/>
      </right>
      <top/>
      <bottom/>
      <diagonal/>
    </border>
    <border>
      <left style="thin">
        <color indexed="64"/>
      </left>
      <right style="thin">
        <color rgb="FF091351"/>
      </right>
      <top/>
      <bottom style="thin">
        <color rgb="FF091351"/>
      </bottom>
      <diagonal/>
    </border>
    <border>
      <left style="thin">
        <color rgb="FF091351"/>
      </left>
      <right style="thin">
        <color indexed="64"/>
      </right>
      <top style="thin">
        <color rgb="FF091351"/>
      </top>
      <bottom/>
      <diagonal/>
    </border>
    <border>
      <left style="thin">
        <color rgb="FF09135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91351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rgb="FF091351"/>
      </left>
      <right style="thin">
        <color indexed="64"/>
      </right>
      <top style="thin">
        <color rgb="FF091351"/>
      </top>
      <bottom style="thin">
        <color rgb="FF091351"/>
      </bottom>
      <diagonal/>
    </border>
    <border>
      <left/>
      <right style="thin">
        <color indexed="64"/>
      </right>
      <top style="thin">
        <color indexed="63"/>
      </top>
      <bottom style="thin">
        <color rgb="FF091351"/>
      </bottom>
      <diagonal/>
    </border>
    <border>
      <left/>
      <right style="thin">
        <color indexed="64"/>
      </right>
      <top style="thin">
        <color rgb="FF091351"/>
      </top>
      <bottom style="thin">
        <color rgb="FF091351"/>
      </bottom>
      <diagonal/>
    </border>
    <border>
      <left style="thin">
        <color rgb="FF091351"/>
      </left>
      <right style="thin">
        <color indexed="64"/>
      </right>
      <top style="thin">
        <color rgb="FF091351"/>
      </top>
      <bottom style="thin">
        <color indexed="63"/>
      </bottom>
      <diagonal/>
    </border>
    <border>
      <left style="thin">
        <color rgb="FF091351"/>
      </left>
      <right style="thin">
        <color indexed="64"/>
      </right>
      <top style="thin">
        <color indexed="63"/>
      </top>
      <bottom style="thin">
        <color rgb="FF091351"/>
      </bottom>
      <diagonal/>
    </border>
  </borders>
  <cellStyleXfs count="5">
    <xf numFmtId="0" fontId="0" fillId="0" borderId="0"/>
    <xf numFmtId="0" fontId="10" fillId="2" borderId="3" applyNumberFormat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9" fontId="45" fillId="0" borderId="0" applyFont="0" applyFill="0" applyBorder="0" applyAlignment="0" applyProtection="0"/>
  </cellStyleXfs>
  <cellXfs count="25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8" fillId="0" borderId="0" xfId="0" applyFont="1"/>
    <xf numFmtId="0" fontId="6" fillId="0" borderId="0" xfId="0" applyFont="1"/>
    <xf numFmtId="0" fontId="6" fillId="0" borderId="0" xfId="0" applyFont="1" applyFill="1" applyBorder="1"/>
    <xf numFmtId="3" fontId="6" fillId="0" borderId="0" xfId="0" applyNumberFormat="1" applyFont="1"/>
    <xf numFmtId="0" fontId="3" fillId="0" borderId="0" xfId="0" applyFont="1" applyFill="1"/>
    <xf numFmtId="0" fontId="1" fillId="0" borderId="0" xfId="0" applyFont="1" applyFill="1"/>
    <xf numFmtId="0" fontId="8" fillId="0" borderId="0" xfId="0" applyFont="1" applyFill="1"/>
    <xf numFmtId="0" fontId="0" fillId="4" borderId="0" xfId="0" applyFill="1"/>
    <xf numFmtId="0" fontId="0" fillId="4" borderId="0" xfId="0" applyFill="1" applyBorder="1"/>
    <xf numFmtId="0" fontId="12" fillId="4" borderId="0" xfId="0" applyFont="1" applyFill="1"/>
    <xf numFmtId="0" fontId="12" fillId="4" borderId="0" xfId="0" applyFont="1" applyFill="1" applyBorder="1"/>
    <xf numFmtId="0" fontId="12" fillId="0" borderId="0" xfId="0" applyFont="1"/>
    <xf numFmtId="0" fontId="12" fillId="0" borderId="0" xfId="0" applyFont="1" applyBorder="1"/>
    <xf numFmtId="0" fontId="20" fillId="0" borderId="0" xfId="0" applyFont="1"/>
    <xf numFmtId="0" fontId="21" fillId="4" borderId="0" xfId="0" applyFont="1" applyFill="1" applyAlignment="1">
      <alignment horizontal="right"/>
    </xf>
    <xf numFmtId="0" fontId="22" fillId="4" borderId="0" xfId="0" applyFont="1" applyFill="1" applyAlignment="1"/>
    <xf numFmtId="0" fontId="1" fillId="4" borderId="0" xfId="0" applyFont="1" applyFill="1"/>
    <xf numFmtId="0" fontId="8" fillId="4" borderId="0" xfId="0" applyFont="1" applyFill="1"/>
    <xf numFmtId="0" fontId="6" fillId="4" borderId="0" xfId="0" applyFont="1" applyFill="1"/>
    <xf numFmtId="0" fontId="12" fillId="4" borderId="7" xfId="0" applyFont="1" applyFill="1" applyBorder="1"/>
    <xf numFmtId="0" fontId="13" fillId="4" borderId="5" xfId="0" applyFont="1" applyFill="1" applyBorder="1"/>
    <xf numFmtId="0" fontId="15" fillId="4" borderId="0" xfId="3" applyFont="1" applyFill="1" applyBorder="1" applyAlignment="1" applyProtection="1">
      <alignment vertical="center"/>
    </xf>
    <xf numFmtId="9" fontId="12" fillId="4" borderId="0" xfId="0" applyNumberFormat="1" applyFont="1" applyFill="1" applyBorder="1" applyAlignment="1">
      <alignment horizontal="center" vertical="center"/>
    </xf>
    <xf numFmtId="0" fontId="0" fillId="3" borderId="0" xfId="0" applyFill="1" applyBorder="1"/>
    <xf numFmtId="0" fontId="33" fillId="3" borderId="15" xfId="1" applyFont="1" applyFill="1" applyBorder="1"/>
    <xf numFmtId="0" fontId="34" fillId="3" borderId="10" xfId="1" applyFont="1" applyFill="1" applyBorder="1" applyAlignment="1">
      <alignment horizontal="center"/>
    </xf>
    <xf numFmtId="0" fontId="27" fillId="4" borderId="0" xfId="3" applyFont="1" applyFill="1" applyBorder="1" applyAlignment="1" applyProtection="1"/>
    <xf numFmtId="0" fontId="32" fillId="5" borderId="5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left" vertical="center"/>
    </xf>
    <xf numFmtId="3" fontId="5" fillId="4" borderId="0" xfId="0" applyNumberFormat="1" applyFont="1" applyFill="1"/>
    <xf numFmtId="0" fontId="4" fillId="4" borderId="0" xfId="0" applyFont="1" applyFill="1" applyBorder="1"/>
    <xf numFmtId="0" fontId="7" fillId="4" borderId="0" xfId="0" applyFont="1" applyFill="1"/>
    <xf numFmtId="0" fontId="3" fillId="4" borderId="0" xfId="0" applyFont="1" applyFill="1"/>
    <xf numFmtId="0" fontId="8" fillId="4" borderId="0" xfId="0" applyFont="1" applyFill="1" applyBorder="1"/>
    <xf numFmtId="3" fontId="12" fillId="4" borderId="0" xfId="0" applyNumberFormat="1" applyFont="1" applyFill="1" applyBorder="1"/>
    <xf numFmtId="0" fontId="17" fillId="5" borderId="5" xfId="0" applyFont="1" applyFill="1" applyBorder="1" applyAlignment="1">
      <alignment horizontal="center"/>
    </xf>
    <xf numFmtId="0" fontId="37" fillId="4" borderId="0" xfId="0" applyFont="1" applyFill="1"/>
    <xf numFmtId="0" fontId="28" fillId="4" borderId="0" xfId="3" applyFont="1" applyFill="1" applyBorder="1" applyAlignment="1" applyProtection="1"/>
    <xf numFmtId="0" fontId="9" fillId="4" borderId="2" xfId="3" applyFill="1" applyBorder="1" applyAlignment="1" applyProtection="1"/>
    <xf numFmtId="0" fontId="38" fillId="6" borderId="12" xfId="0" applyFont="1" applyFill="1" applyBorder="1"/>
    <xf numFmtId="0" fontId="13" fillId="4" borderId="0" xfId="0" applyFont="1" applyFill="1" applyBorder="1"/>
    <xf numFmtId="3" fontId="23" fillId="4" borderId="0" xfId="0" applyNumberFormat="1" applyFont="1" applyFill="1" applyBorder="1"/>
    <xf numFmtId="0" fontId="13" fillId="4" borderId="0" xfId="0" applyFont="1" applyFill="1" applyBorder="1" applyAlignment="1">
      <alignment horizontal="right"/>
    </xf>
    <xf numFmtId="0" fontId="38" fillId="6" borderId="12" xfId="0" applyFont="1" applyFill="1" applyBorder="1" applyAlignment="1">
      <alignment horizontal="left" vertical="center"/>
    </xf>
    <xf numFmtId="0" fontId="40" fillId="4" borderId="0" xfId="0" applyFont="1" applyFill="1"/>
    <xf numFmtId="0" fontId="0" fillId="3" borderId="25" xfId="0" applyFill="1" applyBorder="1"/>
    <xf numFmtId="0" fontId="0" fillId="3" borderId="29" xfId="0" applyFill="1" applyBorder="1"/>
    <xf numFmtId="0" fontId="0" fillId="3" borderId="26" xfId="0" applyFill="1" applyBorder="1"/>
    <xf numFmtId="0" fontId="0" fillId="3" borderId="30" xfId="0" applyFill="1" applyBorder="1"/>
    <xf numFmtId="0" fontId="0" fillId="3" borderId="31" xfId="0" applyFill="1" applyBorder="1"/>
    <xf numFmtId="0" fontId="0" fillId="3" borderId="27" xfId="0" applyFill="1" applyBorder="1"/>
    <xf numFmtId="0" fontId="0" fillId="3" borderId="32" xfId="0" applyFill="1" applyBorder="1"/>
    <xf numFmtId="0" fontId="0" fillId="3" borderId="28" xfId="0" applyFill="1" applyBorder="1"/>
    <xf numFmtId="0" fontId="35" fillId="4" borderId="0" xfId="0" applyFont="1" applyFill="1" applyBorder="1" applyAlignment="1">
      <alignment horizontal="center" vertical="center"/>
    </xf>
    <xf numFmtId="0" fontId="0" fillId="0" borderId="18" xfId="0" applyBorder="1"/>
    <xf numFmtId="3" fontId="12" fillId="4" borderId="18" xfId="0" applyNumberFormat="1" applyFont="1" applyFill="1" applyBorder="1" applyAlignment="1">
      <alignment horizontal="center"/>
    </xf>
    <xf numFmtId="3" fontId="12" fillId="4" borderId="18" xfId="2" applyNumberFormat="1" applyFont="1" applyFill="1" applyBorder="1" applyAlignment="1">
      <alignment horizontal="center"/>
    </xf>
    <xf numFmtId="0" fontId="13" fillId="4" borderId="6" xfId="0" applyFont="1" applyFill="1" applyBorder="1"/>
    <xf numFmtId="0" fontId="9" fillId="4" borderId="0" xfId="3" applyFill="1" applyBorder="1" applyAlignment="1" applyProtection="1"/>
    <xf numFmtId="0" fontId="13" fillId="4" borderId="0" xfId="0" applyFont="1" applyFill="1" applyBorder="1" applyAlignment="1">
      <alignment horizontal="center"/>
    </xf>
    <xf numFmtId="0" fontId="38" fillId="4" borderId="0" xfId="0" applyFont="1" applyFill="1" applyBorder="1"/>
    <xf numFmtId="0" fontId="35" fillId="4" borderId="12" xfId="0" applyFont="1" applyFill="1" applyBorder="1" applyAlignment="1">
      <alignment vertical="center"/>
    </xf>
    <xf numFmtId="0" fontId="13" fillId="5" borderId="6" xfId="0" applyFont="1" applyFill="1" applyBorder="1" applyAlignment="1">
      <alignment horizontal="center"/>
    </xf>
    <xf numFmtId="0" fontId="38" fillId="6" borderId="11" xfId="0" applyFont="1" applyFill="1" applyBorder="1" applyAlignment="1">
      <alignment horizontal="left" vertical="center"/>
    </xf>
    <xf numFmtId="0" fontId="0" fillId="4" borderId="0" xfId="0" applyFill="1" applyAlignment="1">
      <alignment horizontal="right"/>
    </xf>
    <xf numFmtId="0" fontId="12" fillId="4" borderId="5" xfId="0" applyFont="1" applyFill="1" applyBorder="1" applyAlignment="1">
      <alignment vertical="center"/>
    </xf>
    <xf numFmtId="0" fontId="13" fillId="4" borderId="5" xfId="0" applyFont="1" applyFill="1" applyBorder="1" applyAlignment="1">
      <alignment horizontal="center" vertical="center"/>
    </xf>
    <xf numFmtId="3" fontId="39" fillId="3" borderId="5" xfId="1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16" fillId="4" borderId="6" xfId="1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vertical="center"/>
    </xf>
    <xf numFmtId="0" fontId="24" fillId="4" borderId="5" xfId="0" applyFont="1" applyFill="1" applyBorder="1" applyAlignment="1">
      <alignment horizontal="center" vertical="center"/>
    </xf>
    <xf numFmtId="0" fontId="0" fillId="4" borderId="0" xfId="0" applyNumberFormat="1" applyFill="1"/>
    <xf numFmtId="0" fontId="6" fillId="4" borderId="0" xfId="0" applyNumberFormat="1" applyFont="1" applyFill="1"/>
    <xf numFmtId="0" fontId="4" fillId="4" borderId="0" xfId="0" applyNumberFormat="1" applyFont="1" applyFill="1" applyBorder="1"/>
    <xf numFmtId="0" fontId="0" fillId="0" borderId="39" xfId="0" applyBorder="1"/>
    <xf numFmtId="0" fontId="0" fillId="0" borderId="0" xfId="0" applyAlignment="1">
      <alignment horizontal="center"/>
    </xf>
    <xf numFmtId="0" fontId="30" fillId="6" borderId="6" xfId="0" applyFont="1" applyFill="1" applyBorder="1" applyAlignment="1">
      <alignment vertical="center"/>
    </xf>
    <xf numFmtId="9" fontId="34" fillId="3" borderId="12" xfId="1" applyNumberFormat="1" applyFont="1" applyFill="1" applyBorder="1" applyAlignment="1">
      <alignment horizontal="center"/>
    </xf>
    <xf numFmtId="9" fontId="34" fillId="3" borderId="5" xfId="1" applyNumberFormat="1" applyFont="1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38" fillId="6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/>
    </xf>
    <xf numFmtId="0" fontId="17" fillId="3" borderId="19" xfId="0" applyFont="1" applyFill="1" applyBorder="1" applyAlignment="1">
      <alignment horizontal="center"/>
    </xf>
    <xf numFmtId="0" fontId="17" fillId="3" borderId="20" xfId="0" applyFont="1" applyFill="1" applyBorder="1" applyAlignment="1">
      <alignment horizontal="center"/>
    </xf>
    <xf numFmtId="3" fontId="12" fillId="3" borderId="12" xfId="0" applyNumberFormat="1" applyFont="1" applyFill="1" applyBorder="1" applyAlignment="1">
      <alignment horizontal="center" vertical="center"/>
    </xf>
    <xf numFmtId="3" fontId="12" fillId="3" borderId="5" xfId="0" applyNumberFormat="1" applyFont="1" applyFill="1" applyBorder="1" applyAlignment="1">
      <alignment horizontal="center" vertical="center"/>
    </xf>
    <xf numFmtId="10" fontId="12" fillId="3" borderId="5" xfId="0" applyNumberFormat="1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vertical="center"/>
    </xf>
    <xf numFmtId="3" fontId="46" fillId="3" borderId="5" xfId="1" applyNumberFormat="1" applyFont="1" applyFill="1" applyBorder="1" applyAlignment="1">
      <alignment horizontal="center" vertical="center"/>
    </xf>
    <xf numFmtId="0" fontId="47" fillId="4" borderId="0" xfId="0" applyFont="1" applyFill="1"/>
    <xf numFmtId="0" fontId="48" fillId="4" borderId="0" xfId="0" applyFont="1" applyFill="1"/>
    <xf numFmtId="0" fontId="19" fillId="4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13" xfId="1" applyFont="1" applyFill="1" applyBorder="1" applyAlignment="1">
      <alignment horizontal="left" vertical="center"/>
    </xf>
    <xf numFmtId="0" fontId="16" fillId="4" borderId="13" xfId="1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vertical="center" wrapText="1"/>
    </xf>
    <xf numFmtId="3" fontId="46" fillId="3" borderId="5" xfId="1" applyNumberFormat="1" applyFont="1" applyFill="1" applyBorder="1" applyAlignment="1" applyProtection="1">
      <alignment horizontal="center" vertical="center"/>
      <protection locked="0"/>
    </xf>
    <xf numFmtId="0" fontId="13" fillId="4" borderId="13" xfId="0" applyFont="1" applyFill="1" applyBorder="1" applyAlignment="1">
      <alignment horizontal="left" vertical="center"/>
    </xf>
    <xf numFmtId="0" fontId="12" fillId="4" borderId="17" xfId="1" applyFont="1" applyFill="1" applyBorder="1" applyAlignment="1">
      <alignment vertical="center"/>
    </xf>
    <xf numFmtId="164" fontId="26" fillId="4" borderId="5" xfId="1" applyNumberFormat="1" applyFont="1" applyFill="1" applyBorder="1" applyAlignment="1">
      <alignment horizontal="center" vertical="center"/>
    </xf>
    <xf numFmtId="0" fontId="12" fillId="4" borderId="44" xfId="1" applyFont="1" applyFill="1" applyBorder="1" applyAlignment="1">
      <alignment vertical="center"/>
    </xf>
    <xf numFmtId="0" fontId="24" fillId="4" borderId="14" xfId="0" applyFont="1" applyFill="1" applyBorder="1" applyAlignment="1">
      <alignment vertical="center"/>
    </xf>
    <xf numFmtId="0" fontId="19" fillId="4" borderId="45" xfId="0" applyFont="1" applyFill="1" applyBorder="1" applyAlignment="1">
      <alignment vertical="center"/>
    </xf>
    <xf numFmtId="0" fontId="12" fillId="4" borderId="18" xfId="1" applyFont="1" applyFill="1" applyBorder="1" applyAlignment="1">
      <alignment vertical="center"/>
    </xf>
    <xf numFmtId="0" fontId="26" fillId="4" borderId="18" xfId="1" applyFont="1" applyFill="1" applyBorder="1" applyAlignment="1">
      <alignment horizontal="center" vertical="center"/>
    </xf>
    <xf numFmtId="3" fontId="46" fillId="4" borderId="18" xfId="1" applyNumberFormat="1" applyFont="1" applyFill="1" applyBorder="1" applyAlignment="1">
      <alignment horizontal="center" vertical="center"/>
    </xf>
    <xf numFmtId="0" fontId="24" fillId="4" borderId="18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48" fillId="0" borderId="0" xfId="0" applyFont="1" applyBorder="1" applyAlignment="1">
      <alignment vertical="center"/>
    </xf>
    <xf numFmtId="0" fontId="48" fillId="0" borderId="11" xfId="0" applyFont="1" applyBorder="1" applyAlignment="1">
      <alignment vertical="center"/>
    </xf>
    <xf numFmtId="0" fontId="48" fillId="0" borderId="0" xfId="0" applyFont="1" applyAlignment="1">
      <alignment vertical="center"/>
    </xf>
    <xf numFmtId="0" fontId="24" fillId="0" borderId="5" xfId="0" applyFont="1" applyFill="1" applyBorder="1" applyAlignment="1">
      <alignment vertical="center"/>
    </xf>
    <xf numFmtId="0" fontId="35" fillId="0" borderId="5" xfId="0" applyFont="1" applyFill="1" applyBorder="1" applyAlignment="1">
      <alignment vertical="center"/>
    </xf>
    <xf numFmtId="0" fontId="24" fillId="0" borderId="13" xfId="0" applyFont="1" applyFill="1" applyBorder="1" applyAlignment="1">
      <alignment vertical="center"/>
    </xf>
    <xf numFmtId="0" fontId="35" fillId="0" borderId="13" xfId="0" applyFont="1" applyFill="1" applyBorder="1" applyAlignment="1">
      <alignment vertical="center"/>
    </xf>
    <xf numFmtId="0" fontId="48" fillId="9" borderId="5" xfId="0" applyFont="1" applyFill="1" applyBorder="1" applyAlignment="1">
      <alignment horizontal="center" vertical="center"/>
    </xf>
    <xf numFmtId="0" fontId="47" fillId="9" borderId="5" xfId="3" applyFont="1" applyFill="1" applyBorder="1" applyAlignment="1" applyProtection="1">
      <alignment horizontal="left" vertical="center"/>
    </xf>
    <xf numFmtId="0" fontId="52" fillId="9" borderId="5" xfId="1" applyFont="1" applyFill="1" applyBorder="1" applyAlignment="1">
      <alignment vertical="center"/>
    </xf>
    <xf numFmtId="0" fontId="51" fillId="9" borderId="5" xfId="1" applyFont="1" applyFill="1" applyBorder="1" applyAlignment="1">
      <alignment horizontal="center" vertical="center"/>
    </xf>
    <xf numFmtId="164" fontId="51" fillId="9" borderId="5" xfId="1" applyNumberFormat="1" applyFont="1" applyFill="1" applyBorder="1" applyAlignment="1">
      <alignment horizontal="center" vertical="center"/>
    </xf>
    <xf numFmtId="3" fontId="51" fillId="9" borderId="5" xfId="1" applyNumberFormat="1" applyFont="1" applyFill="1" applyBorder="1" applyAlignment="1">
      <alignment horizontal="center" vertical="center"/>
    </xf>
    <xf numFmtId="0" fontId="52" fillId="9" borderId="5" xfId="0" applyFont="1" applyFill="1" applyBorder="1" applyAlignment="1">
      <alignment vertical="center"/>
    </xf>
    <xf numFmtId="0" fontId="12" fillId="4" borderId="0" xfId="0" applyFont="1" applyFill="1" applyBorder="1" applyAlignment="1">
      <alignment horizontal="center" vertical="center"/>
    </xf>
    <xf numFmtId="164" fontId="51" fillId="0" borderId="0" xfId="1" applyNumberFormat="1" applyFont="1" applyFill="1" applyBorder="1" applyAlignment="1">
      <alignment horizontal="center" vertical="center"/>
    </xf>
    <xf numFmtId="3" fontId="51" fillId="0" borderId="0" xfId="4" applyNumberFormat="1" applyFont="1" applyFill="1" applyBorder="1" applyAlignment="1">
      <alignment horizontal="center" vertical="center"/>
    </xf>
    <xf numFmtId="0" fontId="27" fillId="4" borderId="0" xfId="3" applyFont="1" applyFill="1" applyBorder="1" applyAlignment="1" applyProtection="1">
      <alignment vertical="center"/>
    </xf>
    <xf numFmtId="0" fontId="18" fillId="3" borderId="0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>
      <alignment vertical="center"/>
    </xf>
    <xf numFmtId="0" fontId="12" fillId="3" borderId="0" xfId="0" applyFont="1" applyFill="1" applyBorder="1" applyAlignment="1" applyProtection="1">
      <alignment vertical="center"/>
      <protection locked="0"/>
    </xf>
    <xf numFmtId="3" fontId="12" fillId="3" borderId="0" xfId="0" applyNumberFormat="1" applyFont="1" applyFill="1" applyBorder="1" applyAlignment="1" applyProtection="1">
      <alignment horizontal="center" vertical="center"/>
      <protection locked="0"/>
    </xf>
    <xf numFmtId="164" fontId="12" fillId="3" borderId="0" xfId="0" applyNumberFormat="1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Border="1" applyAlignment="1" applyProtection="1">
      <alignment vertical="center" wrapText="1"/>
      <protection locked="0"/>
    </xf>
    <xf numFmtId="3" fontId="12" fillId="3" borderId="0" xfId="2" applyNumberFormat="1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Border="1" applyAlignment="1" applyProtection="1">
      <alignment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0" fontId="15" fillId="3" borderId="0" xfId="3" applyFont="1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16" fillId="0" borderId="0" xfId="1" applyFont="1" applyFill="1" applyBorder="1" applyAlignment="1">
      <alignment wrapText="1"/>
    </xf>
    <xf numFmtId="0" fontId="15" fillId="4" borderId="0" xfId="3" applyFont="1" applyFill="1" applyBorder="1" applyAlignment="1" applyProtection="1">
      <alignment horizontal="left" vertical="center"/>
    </xf>
    <xf numFmtId="0" fontId="33" fillId="4" borderId="0" xfId="1" applyFont="1" applyFill="1" applyBorder="1" applyAlignment="1">
      <alignment vertical="center"/>
    </xf>
    <xf numFmtId="0" fontId="34" fillId="4" borderId="0" xfId="1" applyFont="1" applyFill="1" applyBorder="1" applyAlignment="1">
      <alignment horizontal="center" vertical="center"/>
    </xf>
    <xf numFmtId="164" fontId="51" fillId="4" borderId="0" xfId="1" applyNumberFormat="1" applyFont="1" applyFill="1" applyBorder="1" applyAlignment="1">
      <alignment horizontal="center" vertical="center"/>
    </xf>
    <xf numFmtId="3" fontId="51" fillId="4" borderId="0" xfId="1" applyNumberFormat="1" applyFont="1" applyFill="1" applyBorder="1" applyAlignment="1">
      <alignment horizontal="center" vertical="center"/>
    </xf>
    <xf numFmtId="0" fontId="35" fillId="4" borderId="0" xfId="0" applyFont="1" applyFill="1" applyBorder="1" applyAlignment="1">
      <alignment vertical="center"/>
    </xf>
    <xf numFmtId="0" fontId="1" fillId="4" borderId="0" xfId="0" applyFont="1" applyFill="1" applyBorder="1"/>
    <xf numFmtId="0" fontId="6" fillId="4" borderId="0" xfId="0" applyFont="1" applyFill="1" applyBorder="1"/>
    <xf numFmtId="0" fontId="13" fillId="9" borderId="5" xfId="0" applyFont="1" applyFill="1" applyBorder="1"/>
    <xf numFmtId="3" fontId="23" fillId="9" borderId="5" xfId="0" applyNumberFormat="1" applyFont="1" applyFill="1" applyBorder="1"/>
    <xf numFmtId="3" fontId="23" fillId="9" borderId="43" xfId="0" applyNumberFormat="1" applyFont="1" applyFill="1" applyBorder="1"/>
    <xf numFmtId="49" fontId="0" fillId="0" borderId="0" xfId="0" applyNumberFormat="1"/>
    <xf numFmtId="0" fontId="35" fillId="4" borderId="50" xfId="0" applyFont="1" applyFill="1" applyBorder="1" applyAlignment="1">
      <alignment vertical="center"/>
    </xf>
    <xf numFmtId="10" fontId="46" fillId="3" borderId="12" xfId="4" applyNumberFormat="1" applyFont="1" applyFill="1" applyBorder="1" applyAlignment="1">
      <alignment horizontal="center" vertical="center"/>
    </xf>
    <xf numFmtId="9" fontId="46" fillId="3" borderId="12" xfId="4" applyNumberFormat="1" applyFont="1" applyFill="1" applyBorder="1" applyAlignment="1">
      <alignment horizontal="center" vertical="center"/>
    </xf>
    <xf numFmtId="0" fontId="34" fillId="0" borderId="51" xfId="1" applyFont="1" applyFill="1" applyBorder="1" applyAlignment="1">
      <alignment horizontal="center" vertical="center"/>
    </xf>
    <xf numFmtId="0" fontId="26" fillId="0" borderId="52" xfId="1" applyFont="1" applyFill="1" applyBorder="1" applyAlignment="1">
      <alignment horizontal="center" vertical="center"/>
    </xf>
    <xf numFmtId="0" fontId="26" fillId="0" borderId="54" xfId="1" applyFont="1" applyFill="1" applyBorder="1" applyAlignment="1">
      <alignment horizontal="center" vertical="center"/>
    </xf>
    <xf numFmtId="0" fontId="0" fillId="0" borderId="24" xfId="0" applyBorder="1"/>
    <xf numFmtId="0" fontId="26" fillId="0" borderId="24" xfId="1" applyFont="1" applyFill="1" applyBorder="1" applyAlignment="1">
      <alignment horizontal="center" vertical="center"/>
    </xf>
    <xf numFmtId="0" fontId="34" fillId="0" borderId="55" xfId="1" applyFont="1" applyFill="1" applyBorder="1" applyAlignment="1">
      <alignment horizontal="center" vertical="center"/>
    </xf>
    <xf numFmtId="0" fontId="12" fillId="0" borderId="56" xfId="1" applyFont="1" applyFill="1" applyBorder="1" applyAlignment="1">
      <alignment vertical="center"/>
    </xf>
    <xf numFmtId="0" fontId="12" fillId="0" borderId="57" xfId="1" applyFont="1" applyFill="1" applyBorder="1" applyAlignment="1">
      <alignment vertical="center"/>
    </xf>
    <xf numFmtId="0" fontId="33" fillId="0" borderId="57" xfId="1" applyFont="1" applyFill="1" applyBorder="1" applyAlignment="1">
      <alignment vertical="center"/>
    </xf>
    <xf numFmtId="0" fontId="12" fillId="0" borderId="53" xfId="1" applyFont="1" applyFill="1" applyBorder="1" applyAlignment="1">
      <alignment vertical="center"/>
    </xf>
    <xf numFmtId="4" fontId="46" fillId="3" borderId="12" xfId="1" applyNumberFormat="1" applyFont="1" applyFill="1" applyBorder="1" applyAlignment="1">
      <alignment horizontal="center" vertical="center"/>
    </xf>
    <xf numFmtId="10" fontId="49" fillId="3" borderId="11" xfId="4" applyNumberFormat="1" applyFont="1" applyFill="1" applyBorder="1" applyAlignment="1">
      <alignment horizontal="center" vertical="center"/>
    </xf>
    <xf numFmtId="3" fontId="46" fillId="3" borderId="9" xfId="1" applyNumberFormat="1" applyFont="1" applyFill="1" applyBorder="1" applyAlignment="1">
      <alignment horizontal="center" vertical="center"/>
    </xf>
    <xf numFmtId="0" fontId="53" fillId="10" borderId="5" xfId="0" applyNumberFormat="1" applyFont="1" applyFill="1" applyBorder="1" applyAlignment="1">
      <alignment horizontal="center" vertical="center"/>
    </xf>
    <xf numFmtId="0" fontId="0" fillId="7" borderId="35" xfId="0" applyFill="1" applyBorder="1"/>
    <xf numFmtId="0" fontId="0" fillId="7" borderId="36" xfId="0" applyFill="1" applyBorder="1"/>
    <xf numFmtId="0" fontId="0" fillId="7" borderId="37" xfId="0" applyFill="1" applyBorder="1"/>
    <xf numFmtId="0" fontId="0" fillId="7" borderId="38" xfId="0" applyFill="1" applyBorder="1"/>
    <xf numFmtId="0" fontId="0" fillId="7" borderId="0" xfId="0" applyFill="1" applyBorder="1"/>
    <xf numFmtId="0" fontId="0" fillId="7" borderId="39" xfId="0" applyFill="1" applyBorder="1"/>
    <xf numFmtId="0" fontId="0" fillId="7" borderId="40" xfId="0" applyFill="1" applyBorder="1"/>
    <xf numFmtId="0" fontId="0" fillId="7" borderId="41" xfId="0" applyFill="1" applyBorder="1"/>
    <xf numFmtId="0" fontId="0" fillId="7" borderId="42" xfId="0" applyFill="1" applyBorder="1"/>
    <xf numFmtId="0" fontId="16" fillId="7" borderId="6" xfId="1" applyFont="1" applyFill="1" applyBorder="1" applyAlignment="1">
      <alignment horizontal="center" vertical="center"/>
    </xf>
    <xf numFmtId="0" fontId="24" fillId="7" borderId="5" xfId="0" applyFont="1" applyFill="1" applyBorder="1" applyAlignment="1">
      <alignment horizontal="center" vertical="center"/>
    </xf>
    <xf numFmtId="0" fontId="36" fillId="7" borderId="5" xfId="0" applyFont="1" applyFill="1" applyBorder="1" applyAlignment="1">
      <alignment horizontal="center" vertical="center"/>
    </xf>
    <xf numFmtId="3" fontId="46" fillId="7" borderId="5" xfId="1" applyNumberFormat="1" applyFont="1" applyFill="1" applyBorder="1" applyAlignment="1">
      <alignment horizontal="center" vertical="center"/>
    </xf>
    <xf numFmtId="164" fontId="17" fillId="7" borderId="5" xfId="4" applyNumberFormat="1" applyFont="1" applyFill="1" applyBorder="1" applyAlignment="1" applyProtection="1">
      <alignment horizontal="center" vertical="center"/>
      <protection locked="0"/>
    </xf>
    <xf numFmtId="0" fontId="53" fillId="7" borderId="5" xfId="0" applyFont="1" applyFill="1" applyBorder="1" applyAlignment="1">
      <alignment horizontal="center" vertical="center"/>
    </xf>
    <xf numFmtId="3" fontId="39" fillId="7" borderId="5" xfId="1" applyNumberFormat="1" applyFont="1" applyFill="1" applyBorder="1" applyAlignment="1" applyProtection="1">
      <alignment horizontal="center" vertical="center"/>
      <protection locked="0"/>
    </xf>
    <xf numFmtId="3" fontId="46" fillId="7" borderId="5" xfId="1" applyNumberFormat="1" applyFont="1" applyFill="1" applyBorder="1" applyAlignment="1" applyProtection="1">
      <alignment horizontal="center" vertical="center"/>
      <protection locked="0"/>
    </xf>
    <xf numFmtId="3" fontId="12" fillId="7" borderId="43" xfId="0" applyNumberFormat="1" applyFont="1" applyFill="1" applyBorder="1" applyProtection="1">
      <protection locked="0"/>
    </xf>
    <xf numFmtId="0" fontId="35" fillId="7" borderId="49" xfId="0" applyFont="1" applyFill="1" applyBorder="1" applyAlignment="1">
      <alignment vertical="center"/>
    </xf>
    <xf numFmtId="3" fontId="12" fillId="7" borderId="5" xfId="0" applyNumberFormat="1" applyFont="1" applyFill="1" applyBorder="1" applyProtection="1">
      <protection locked="0"/>
    </xf>
    <xf numFmtId="0" fontId="35" fillId="7" borderId="13" xfId="0" applyFont="1" applyFill="1" applyBorder="1" applyAlignment="1">
      <alignment vertical="center"/>
    </xf>
    <xf numFmtId="4" fontId="12" fillId="7" borderId="5" xfId="0" applyNumberFormat="1" applyFont="1" applyFill="1" applyBorder="1"/>
    <xf numFmtId="0" fontId="0" fillId="7" borderId="0" xfId="0" applyFill="1"/>
    <xf numFmtId="0" fontId="41" fillId="7" borderId="8" xfId="0" applyFont="1" applyFill="1" applyBorder="1"/>
    <xf numFmtId="0" fontId="41" fillId="7" borderId="18" xfId="0" applyFont="1" applyFill="1" applyBorder="1"/>
    <xf numFmtId="0" fontId="41" fillId="7" borderId="6" xfId="0" applyFont="1" applyFill="1" applyBorder="1"/>
    <xf numFmtId="0" fontId="17" fillId="7" borderId="7" xfId="0" applyFont="1" applyFill="1" applyBorder="1"/>
    <xf numFmtId="0" fontId="41" fillId="7" borderId="0" xfId="0" applyFont="1" applyFill="1" applyBorder="1"/>
    <xf numFmtId="0" fontId="42" fillId="7" borderId="7" xfId="0" applyFont="1" applyFill="1" applyBorder="1"/>
    <xf numFmtId="0" fontId="43" fillId="7" borderId="0" xfId="0" applyFont="1" applyFill="1" applyBorder="1" applyAlignment="1">
      <alignment vertical="top"/>
    </xf>
    <xf numFmtId="0" fontId="44" fillId="7" borderId="0" xfId="0" applyFont="1" applyFill="1" applyBorder="1" applyAlignment="1">
      <alignment vertical="top"/>
    </xf>
    <xf numFmtId="0" fontId="44" fillId="7" borderId="11" xfId="0" applyFont="1" applyFill="1" applyBorder="1"/>
    <xf numFmtId="0" fontId="41" fillId="7" borderId="7" xfId="0" applyFont="1" applyFill="1" applyBorder="1"/>
    <xf numFmtId="0" fontId="9" fillId="7" borderId="0" xfId="3" applyFill="1" applyBorder="1" applyAlignment="1" applyProtection="1">
      <alignment vertical="top"/>
    </xf>
    <xf numFmtId="0" fontId="41" fillId="7" borderId="16" xfId="0" applyFont="1" applyFill="1" applyBorder="1"/>
    <xf numFmtId="0" fontId="41" fillId="7" borderId="4" xfId="0" applyFont="1" applyFill="1" applyBorder="1"/>
    <xf numFmtId="0" fontId="41" fillId="7" borderId="10" xfId="0" applyFont="1" applyFill="1" applyBorder="1"/>
    <xf numFmtId="0" fontId="27" fillId="4" borderId="0" xfId="0" applyFont="1" applyFill="1" applyAlignment="1">
      <alignment horizontal="left" vertical="center" indent="1"/>
    </xf>
    <xf numFmtId="0" fontId="43" fillId="7" borderId="0" xfId="0" applyFont="1" applyFill="1" applyBorder="1" applyAlignment="1">
      <alignment horizontal="left" vertical="top"/>
    </xf>
    <xf numFmtId="0" fontId="43" fillId="7" borderId="11" xfId="0" applyFont="1" applyFill="1" applyBorder="1" applyAlignment="1">
      <alignment horizontal="left" vertical="top"/>
    </xf>
    <xf numFmtId="0" fontId="29" fillId="4" borderId="30" xfId="0" applyFont="1" applyFill="1" applyBorder="1" applyAlignment="1">
      <alignment horizontal="center"/>
    </xf>
    <xf numFmtId="0" fontId="29" fillId="4" borderId="0" xfId="0" applyFont="1" applyFill="1" applyBorder="1" applyAlignment="1">
      <alignment horizontal="center"/>
    </xf>
    <xf numFmtId="0" fontId="29" fillId="4" borderId="31" xfId="0" applyFont="1" applyFill="1" applyBorder="1" applyAlignment="1">
      <alignment horizontal="center"/>
    </xf>
    <xf numFmtId="0" fontId="27" fillId="4" borderId="0" xfId="0" applyFont="1" applyFill="1" applyAlignment="1">
      <alignment horizontal="left" vertical="center"/>
    </xf>
    <xf numFmtId="0" fontId="30" fillId="4" borderId="0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/>
    </xf>
    <xf numFmtId="0" fontId="13" fillId="5" borderId="23" xfId="0" applyFont="1" applyFill="1" applyBorder="1" applyAlignment="1">
      <alignment horizontal="center"/>
    </xf>
    <xf numFmtId="0" fontId="13" fillId="5" borderId="24" xfId="0" applyFont="1" applyFill="1" applyBorder="1" applyAlignment="1">
      <alignment horizontal="center"/>
    </xf>
    <xf numFmtId="0" fontId="13" fillId="5" borderId="33" xfId="0" applyFont="1" applyFill="1" applyBorder="1" applyAlignment="1">
      <alignment horizontal="center"/>
    </xf>
    <xf numFmtId="0" fontId="13" fillId="5" borderId="34" xfId="0" applyFont="1" applyFill="1" applyBorder="1" applyAlignment="1">
      <alignment horizontal="center"/>
    </xf>
    <xf numFmtId="0" fontId="35" fillId="4" borderId="46" xfId="0" applyFont="1" applyFill="1" applyBorder="1" applyAlignment="1">
      <alignment horizontal="center" vertical="center"/>
    </xf>
    <xf numFmtId="0" fontId="35" fillId="4" borderId="47" xfId="0" applyFont="1" applyFill="1" applyBorder="1" applyAlignment="1">
      <alignment horizontal="center" vertical="center"/>
    </xf>
    <xf numFmtId="0" fontId="35" fillId="4" borderId="48" xfId="0" applyFont="1" applyFill="1" applyBorder="1" applyAlignment="1">
      <alignment horizontal="center" vertical="center"/>
    </xf>
    <xf numFmtId="0" fontId="15" fillId="3" borderId="13" xfId="3" applyFont="1" applyFill="1" applyBorder="1" applyAlignment="1" applyProtection="1">
      <alignment horizontal="left" vertical="center"/>
      <protection locked="0"/>
    </xf>
    <xf numFmtId="0" fontId="15" fillId="3" borderId="14" xfId="3" applyFont="1" applyFill="1" applyBorder="1" applyAlignment="1" applyProtection="1">
      <alignment horizontal="left" vertical="center"/>
      <protection locked="0"/>
    </xf>
    <xf numFmtId="0" fontId="15" fillId="3" borderId="12" xfId="3" applyFont="1" applyFill="1" applyBorder="1" applyAlignment="1" applyProtection="1">
      <alignment horizontal="left" vertical="center"/>
      <protection locked="0"/>
    </xf>
    <xf numFmtId="0" fontId="31" fillId="6" borderId="13" xfId="0" applyFont="1" applyFill="1" applyBorder="1" applyAlignment="1">
      <alignment horizontal="center" vertical="center" wrapText="1"/>
    </xf>
    <xf numFmtId="0" fontId="31" fillId="6" borderId="12" xfId="0" applyFont="1" applyFill="1" applyBorder="1" applyAlignment="1">
      <alignment horizontal="center" vertical="center" wrapText="1"/>
    </xf>
    <xf numFmtId="0" fontId="31" fillId="8" borderId="13" xfId="0" applyFont="1" applyFill="1" applyBorder="1" applyAlignment="1">
      <alignment horizontal="center" vertical="center"/>
    </xf>
    <xf numFmtId="0" fontId="31" fillId="8" borderId="12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3" fontId="50" fillId="0" borderId="6" xfId="1" applyNumberFormat="1" applyFont="1" applyFill="1" applyBorder="1" applyAlignment="1">
      <alignment horizontal="center" vertical="center" textRotation="90"/>
    </xf>
    <xf numFmtId="3" fontId="50" fillId="0" borderId="11" xfId="1" applyNumberFormat="1" applyFont="1" applyFill="1" applyBorder="1" applyAlignment="1">
      <alignment horizontal="center" vertical="center" textRotation="90"/>
    </xf>
    <xf numFmtId="0" fontId="12" fillId="4" borderId="2" xfId="0" applyFont="1" applyFill="1" applyBorder="1" applyAlignment="1">
      <alignment horizontal="center" vertical="center"/>
    </xf>
    <xf numFmtId="0" fontId="31" fillId="6" borderId="6" xfId="0" applyFont="1" applyFill="1" applyBorder="1" applyAlignment="1">
      <alignment horizontal="center" vertical="center" wrapText="1"/>
    </xf>
    <xf numFmtId="0" fontId="31" fillId="6" borderId="10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left" vertical="center"/>
    </xf>
    <xf numFmtId="0" fontId="13" fillId="4" borderId="12" xfId="0" applyFont="1" applyFill="1" applyBorder="1" applyAlignment="1">
      <alignment horizontal="left" vertical="center"/>
    </xf>
    <xf numFmtId="0" fontId="13" fillId="4" borderId="14" xfId="0" applyFont="1" applyFill="1" applyBorder="1" applyAlignment="1">
      <alignment vertical="center"/>
    </xf>
    <xf numFmtId="0" fontId="12" fillId="4" borderId="14" xfId="0" applyFont="1" applyFill="1" applyBorder="1" applyAlignment="1">
      <alignment vertical="center"/>
    </xf>
    <xf numFmtId="0" fontId="18" fillId="4" borderId="11" xfId="0" applyFont="1" applyFill="1" applyBorder="1" applyAlignment="1">
      <alignment horizontal="center" vertical="center"/>
    </xf>
    <xf numFmtId="0" fontId="30" fillId="3" borderId="0" xfId="0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Border="1" applyAlignment="1" applyProtection="1">
      <alignment horizontal="center" vertical="center"/>
      <protection locked="0"/>
    </xf>
    <xf numFmtId="0" fontId="30" fillId="6" borderId="8" xfId="0" applyFont="1" applyFill="1" applyBorder="1" applyAlignment="1">
      <alignment horizontal="center" vertical="center"/>
    </xf>
    <xf numFmtId="0" fontId="30" fillId="6" borderId="18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</cellXfs>
  <cellStyles count="5">
    <cellStyle name="Ausgabe" xfId="1" builtinId="21"/>
    <cellStyle name="Komma" xfId="2" builtinId="3"/>
    <cellStyle name="Link" xfId="3" builtinId="8"/>
    <cellStyle name="Prozent" xfId="4" builtinId="5"/>
    <cellStyle name="Standard" xfId="0" builtinId="0"/>
  </cellStyles>
  <dxfs count="46"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66FF33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66FF33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66FF33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66FF33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66FF33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66FF33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66FF33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66FF33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66FF33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lor auto="1"/>
      </font>
      <fill>
        <patternFill>
          <bgColor theme="9" tint="0.59996337778862885"/>
        </patternFill>
      </fill>
    </dxf>
    <dxf>
      <font>
        <b/>
        <i/>
        <color auto="1"/>
      </font>
      <fill>
        <patternFill>
          <bgColor theme="8" tint="0.59996337778862885"/>
        </patternFill>
      </fill>
    </dxf>
    <dxf>
      <font>
        <b/>
        <i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66FF33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66FF33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66FF33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66FF33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66FF33"/>
        </patternFill>
      </fill>
    </dxf>
    <dxf>
      <font>
        <b val="0"/>
        <i/>
      </font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26334"/>
      <color rgb="FF091351"/>
      <color rgb="FF66FF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366963</xdr:colOff>
      <xdr:row>1</xdr:row>
      <xdr:rowOff>85724</xdr:rowOff>
    </xdr:from>
    <xdr:to>
      <xdr:col>11</xdr:col>
      <xdr:colOff>666751</xdr:colOff>
      <xdr:row>4</xdr:row>
      <xdr:rowOff>133350</xdr:rowOff>
    </xdr:to>
    <xdr:sp macro="" textlink="">
      <xdr:nvSpPr>
        <xdr:cNvPr id="9" name="TextBox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434388" y="247649"/>
          <a:ext cx="2585788" cy="5334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2400" b="1" i="1" u="none" baseline="0">
              <a:solidFill>
                <a:srgbClr val="091351"/>
              </a:solidFill>
              <a:latin typeface="+mn-lt"/>
              <a:ea typeface="+mn-ea"/>
              <a:cs typeface="+mn-cs"/>
            </a:rPr>
            <a:t>Unternehmen XY</a:t>
          </a:r>
          <a:endParaRPr lang="de-DE" sz="1800" i="1" u="none">
            <a:solidFill>
              <a:srgbClr val="091351"/>
            </a:solidFill>
          </a:endParaRPr>
        </a:p>
      </xdr:txBody>
    </xdr:sp>
    <xdr:clientData/>
  </xdr:twoCellAnchor>
  <xdr:twoCellAnchor>
    <xdr:from>
      <xdr:col>4</xdr:col>
      <xdr:colOff>526765</xdr:colOff>
      <xdr:row>11</xdr:row>
      <xdr:rowOff>28575</xdr:rowOff>
    </xdr:from>
    <xdr:to>
      <xdr:col>9</xdr:col>
      <xdr:colOff>744961</xdr:colOff>
      <xdr:row>14</xdr:row>
      <xdr:rowOff>54199</xdr:rowOff>
    </xdr:to>
    <xdr:sp macro="" textlink="">
      <xdr:nvSpPr>
        <xdr:cNvPr id="11" name="Eingekerbter Richtungspfei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203290" y="1162050"/>
          <a:ext cx="4371096" cy="511399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Nullmessung</a:t>
          </a:r>
          <a:endParaRPr lang="de-DE" sz="1000">
            <a:solidFill>
              <a:srgbClr val="091351"/>
            </a:solidFill>
          </a:endParaRPr>
        </a:p>
      </xdr:txBody>
    </xdr:sp>
    <xdr:clientData/>
  </xdr:twoCellAnchor>
  <xdr:twoCellAnchor>
    <xdr:from>
      <xdr:col>13</xdr:col>
      <xdr:colOff>501640</xdr:colOff>
      <xdr:row>11</xdr:row>
      <xdr:rowOff>28575</xdr:rowOff>
    </xdr:from>
    <xdr:to>
      <xdr:col>18</xdr:col>
      <xdr:colOff>332774</xdr:colOff>
      <xdr:row>14</xdr:row>
      <xdr:rowOff>54199</xdr:rowOff>
    </xdr:to>
    <xdr:sp macro="" textlink="">
      <xdr:nvSpPr>
        <xdr:cNvPr id="12" name="Eingekerbter Richtungspfei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379065" y="1162050"/>
          <a:ext cx="2879134" cy="511399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Massnahmen  </a:t>
          </a:r>
        </a:p>
      </xdr:txBody>
    </xdr:sp>
    <xdr:clientData/>
  </xdr:twoCellAnchor>
  <xdr:twoCellAnchor>
    <xdr:from>
      <xdr:col>9</xdr:col>
      <xdr:colOff>697761</xdr:colOff>
      <xdr:row>11</xdr:row>
      <xdr:rowOff>28575</xdr:rowOff>
    </xdr:from>
    <xdr:to>
      <xdr:col>13</xdr:col>
      <xdr:colOff>525431</xdr:colOff>
      <xdr:row>14</xdr:row>
      <xdr:rowOff>54199</xdr:rowOff>
    </xdr:to>
    <xdr:sp macro="" textlink="">
      <xdr:nvSpPr>
        <xdr:cNvPr id="13" name="Eingekerbter Richtungspfei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527186" y="1162050"/>
          <a:ext cx="2875670" cy="511399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Dashboard</a:t>
          </a:r>
          <a:endParaRPr lang="de-DE" sz="1000">
            <a:solidFill>
              <a:srgbClr val="091351"/>
            </a:solidFill>
          </a:endParaRPr>
        </a:p>
      </xdr:txBody>
    </xdr:sp>
    <xdr:clientData/>
  </xdr:twoCellAnchor>
  <xdr:twoCellAnchor>
    <xdr:from>
      <xdr:col>0</xdr:col>
      <xdr:colOff>381000</xdr:colOff>
      <xdr:row>11</xdr:row>
      <xdr:rowOff>28575</xdr:rowOff>
    </xdr:from>
    <xdr:to>
      <xdr:col>4</xdr:col>
      <xdr:colOff>581877</xdr:colOff>
      <xdr:row>14</xdr:row>
      <xdr:rowOff>54199</xdr:rowOff>
    </xdr:to>
    <xdr:sp macro="" textlink="">
      <xdr:nvSpPr>
        <xdr:cNvPr id="14" name="Eingekerbter Richtungspfei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81000" y="1162050"/>
          <a:ext cx="2877402" cy="511399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Unternehmensdaten </a:t>
          </a:r>
        </a:p>
      </xdr:txBody>
    </xdr:sp>
    <xdr:clientData/>
  </xdr:twoCellAnchor>
  <xdr:twoCellAnchor editAs="oneCell">
    <xdr:from>
      <xdr:col>1</xdr:col>
      <xdr:colOff>9525</xdr:colOff>
      <xdr:row>0</xdr:row>
      <xdr:rowOff>114300</xdr:rowOff>
    </xdr:from>
    <xdr:to>
      <xdr:col>3</xdr:col>
      <xdr:colOff>110866</xdr:colOff>
      <xdr:row>6</xdr:row>
      <xdr:rowOff>60750</xdr:rowOff>
    </xdr:to>
    <xdr:pic>
      <xdr:nvPicPr>
        <xdr:cNvPr id="10" name="LogoHeaderFirstPag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114300"/>
          <a:ext cx="1625341" cy="918000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  <xdr:twoCellAnchor editAs="oneCell">
    <xdr:from>
      <xdr:col>21</xdr:col>
      <xdr:colOff>105136</xdr:colOff>
      <xdr:row>0</xdr:row>
      <xdr:rowOff>114661</xdr:rowOff>
    </xdr:from>
    <xdr:to>
      <xdr:col>22</xdr:col>
      <xdr:colOff>8414</xdr:colOff>
      <xdr:row>4</xdr:row>
      <xdr:rowOff>132239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078561" y="114661"/>
          <a:ext cx="665278" cy="665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401956</xdr:colOff>
      <xdr:row>0</xdr:row>
      <xdr:rowOff>78106</xdr:rowOff>
    </xdr:from>
    <xdr:to>
      <xdr:col>3</xdr:col>
      <xdr:colOff>447675</xdr:colOff>
      <xdr:row>0</xdr:row>
      <xdr:rowOff>123825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316481" y="78106"/>
          <a:ext cx="45719" cy="4571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1198234</xdr:colOff>
      <xdr:row>0</xdr:row>
      <xdr:rowOff>19050</xdr:rowOff>
    </xdr:from>
    <xdr:to>
      <xdr:col>10</xdr:col>
      <xdr:colOff>465858</xdr:colOff>
      <xdr:row>3</xdr:row>
      <xdr:rowOff>71004</xdr:rowOff>
    </xdr:to>
    <xdr:sp macro="" textlink="">
      <xdr:nvSpPr>
        <xdr:cNvPr id="6" name="TextBox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913234" y="19050"/>
          <a:ext cx="6868574" cy="5377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2400" b="1" u="none">
              <a:solidFill>
                <a:srgbClr val="091351"/>
              </a:solidFill>
              <a:latin typeface="+mn-lt"/>
              <a:ea typeface="+mn-ea"/>
              <a:cs typeface="+mn-cs"/>
            </a:rPr>
            <a:t>CO</a:t>
          </a:r>
          <a:r>
            <a:rPr lang="de-DE" sz="2400" b="1" u="none" baseline="-25000">
              <a:solidFill>
                <a:srgbClr val="091351"/>
              </a:solidFill>
              <a:latin typeface="+mn-lt"/>
              <a:ea typeface="+mn-ea"/>
              <a:cs typeface="+mn-cs"/>
            </a:rPr>
            <a:t>2</a:t>
          </a:r>
          <a:r>
            <a:rPr lang="de-DE" sz="2400" b="1" u="none" baseline="0">
              <a:solidFill>
                <a:srgbClr val="091351"/>
              </a:solidFill>
              <a:latin typeface="+mn-lt"/>
              <a:ea typeface="+mn-ea"/>
              <a:cs typeface="+mn-cs"/>
            </a:rPr>
            <a:t>e</a:t>
          </a:r>
          <a:r>
            <a:rPr lang="de-DE" sz="2400" b="1" u="none">
              <a:solidFill>
                <a:srgbClr val="091351"/>
              </a:solidFill>
              <a:latin typeface="+mn-lt"/>
              <a:ea typeface="+mn-ea"/>
              <a:cs typeface="+mn-cs"/>
            </a:rPr>
            <a:t> Nullmessung </a:t>
          </a:r>
          <a:endParaRPr lang="de-DE" sz="1800" u="none">
            <a:solidFill>
              <a:srgbClr val="091351"/>
            </a:solidFill>
          </a:endParaRPr>
        </a:p>
      </xdr:txBody>
    </xdr:sp>
    <xdr:clientData/>
  </xdr:twoCellAnchor>
  <xdr:twoCellAnchor>
    <xdr:from>
      <xdr:col>2</xdr:col>
      <xdr:colOff>183865</xdr:colOff>
      <xdr:row>9</xdr:row>
      <xdr:rowOff>26840</xdr:rowOff>
    </xdr:from>
    <xdr:to>
      <xdr:col>5</xdr:col>
      <xdr:colOff>630661</xdr:colOff>
      <xdr:row>12</xdr:row>
      <xdr:rowOff>52265</xdr:rowOff>
    </xdr:to>
    <xdr:sp macro="" textlink="">
      <xdr:nvSpPr>
        <xdr:cNvPr id="18" name="Eingekerbter Richtungs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3203290" y="1160315"/>
          <a:ext cx="4371096" cy="511200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Nullmessung</a:t>
          </a:r>
          <a:endParaRPr lang="de-DE" sz="1000">
            <a:solidFill>
              <a:srgbClr val="091351"/>
            </a:solidFill>
          </a:endParaRPr>
        </a:p>
      </xdr:txBody>
    </xdr:sp>
    <xdr:clientData/>
  </xdr:twoCellAnchor>
  <xdr:twoCellAnchor>
    <xdr:from>
      <xdr:col>7</xdr:col>
      <xdr:colOff>625465</xdr:colOff>
      <xdr:row>9</xdr:row>
      <xdr:rowOff>26841</xdr:rowOff>
    </xdr:from>
    <xdr:to>
      <xdr:col>9</xdr:col>
      <xdr:colOff>1228124</xdr:colOff>
      <xdr:row>12</xdr:row>
      <xdr:rowOff>52465</xdr:rowOff>
    </xdr:to>
    <xdr:sp macro="" textlink="">
      <xdr:nvSpPr>
        <xdr:cNvPr id="19" name="Eingekerbter Richtungspfeil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0379065" y="1160316"/>
          <a:ext cx="2879134" cy="511399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Massnahmen </a:t>
          </a:r>
        </a:p>
      </xdr:txBody>
    </xdr:sp>
    <xdr:clientData/>
  </xdr:twoCellAnchor>
  <xdr:twoCellAnchor>
    <xdr:from>
      <xdr:col>5</xdr:col>
      <xdr:colOff>583461</xdr:colOff>
      <xdr:row>9</xdr:row>
      <xdr:rowOff>26841</xdr:rowOff>
    </xdr:from>
    <xdr:to>
      <xdr:col>7</xdr:col>
      <xdr:colOff>649256</xdr:colOff>
      <xdr:row>12</xdr:row>
      <xdr:rowOff>52266</xdr:rowOff>
    </xdr:to>
    <xdr:sp macro="" textlink="">
      <xdr:nvSpPr>
        <xdr:cNvPr id="20" name="Eingekerbter Richtungspfeil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7527186" y="1160316"/>
          <a:ext cx="2875670" cy="511200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Dashboard</a:t>
          </a:r>
          <a:endParaRPr lang="de-DE" sz="1000">
            <a:solidFill>
              <a:srgbClr val="091351"/>
            </a:solidFill>
          </a:endParaRPr>
        </a:p>
      </xdr:txBody>
    </xdr:sp>
    <xdr:clientData/>
  </xdr:twoCellAnchor>
  <xdr:twoCellAnchor>
    <xdr:from>
      <xdr:col>1</xdr:col>
      <xdr:colOff>0</xdr:colOff>
      <xdr:row>9</xdr:row>
      <xdr:rowOff>26841</xdr:rowOff>
    </xdr:from>
    <xdr:to>
      <xdr:col>2</xdr:col>
      <xdr:colOff>238977</xdr:colOff>
      <xdr:row>12</xdr:row>
      <xdr:rowOff>52465</xdr:rowOff>
    </xdr:to>
    <xdr:sp macro="" textlink="">
      <xdr:nvSpPr>
        <xdr:cNvPr id="21" name="Eingekerbter Richtungspfeil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381000" y="1160316"/>
          <a:ext cx="2877402" cy="511399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Unternehmensdaten</a:t>
          </a:r>
        </a:p>
      </xdr:txBody>
    </xdr:sp>
    <xdr:clientData/>
  </xdr:twoCellAnchor>
  <xdr:twoCellAnchor editAs="oneCell">
    <xdr:from>
      <xdr:col>1</xdr:col>
      <xdr:colOff>2295525</xdr:colOff>
      <xdr:row>9</xdr:row>
      <xdr:rowOff>141142</xdr:rowOff>
    </xdr:from>
    <xdr:to>
      <xdr:col>1</xdr:col>
      <xdr:colOff>2628900</xdr:colOff>
      <xdr:row>11</xdr:row>
      <xdr:rowOff>145471</xdr:rowOff>
    </xdr:to>
    <xdr:pic>
      <xdr:nvPicPr>
        <xdr:cNvPr id="22" name="Grafik 21" descr="Bild in Originalgröße anzeigen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128278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183573</xdr:colOff>
      <xdr:row>12</xdr:row>
      <xdr:rowOff>141144</xdr:rowOff>
    </xdr:from>
    <xdr:to>
      <xdr:col>6</xdr:col>
      <xdr:colOff>148166</xdr:colOff>
      <xdr:row>20</xdr:row>
      <xdr:rowOff>10583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199823" y="2046144"/>
          <a:ext cx="5319760" cy="1139439"/>
        </a:xfrm>
        <a:prstGeom prst="rect">
          <a:avLst/>
        </a:prstGeom>
        <a:solidFill>
          <a:schemeClr val="lt1"/>
        </a:solidFill>
        <a:ln w="9525" cmpd="sng">
          <a:solidFill>
            <a:srgbClr val="09135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 u="sng">
              <a:solidFill>
                <a:sysClr val="windowText" lastClr="000000"/>
              </a:solidFill>
            </a:rPr>
            <a:t>Quellen mit</a:t>
          </a:r>
          <a:r>
            <a:rPr lang="de-DE" sz="1100" b="1" u="sng" baseline="0">
              <a:solidFill>
                <a:sysClr val="windowText" lastClr="000000"/>
              </a:solidFill>
            </a:rPr>
            <a:t> relevanten</a:t>
          </a:r>
          <a:r>
            <a:rPr lang="de-DE" sz="1100" b="1" u="sng">
              <a:solidFill>
                <a:sysClr val="windowText" lastClr="000000"/>
              </a:solidFill>
            </a:rPr>
            <a:t> Umrechnungsfaktoren:</a:t>
          </a:r>
        </a:p>
        <a:p>
          <a:r>
            <a:rPr lang="de-DE" sz="1100" baseline="0">
              <a:solidFill>
                <a:sysClr val="windowText" lastClr="000000"/>
              </a:solidFill>
            </a:rPr>
            <a:t>- </a:t>
          </a:r>
          <a:r>
            <a:rPr lang="de-DE" sz="1100" b="1" baseline="0">
              <a:solidFill>
                <a:sysClr val="windowText" lastClr="000000"/>
              </a:solidFill>
            </a:rPr>
            <a:t>SN EN 16258:2012 </a:t>
          </a:r>
          <a:r>
            <a:rPr lang="de-DE" sz="1100" b="0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Methode zur Berechnung und Deklaration des Energieverbrauchs und der Treibhausgasemissionen bei Transportdienstleistungen (Güter- und Personenverkehr) </a:t>
          </a:r>
          <a:endParaRPr lang="de-DE" sz="1100" baseline="0">
            <a:solidFill>
              <a:sysClr val="windowText" lastClr="000000"/>
            </a:solidFill>
          </a:endParaRPr>
        </a:p>
        <a:p>
          <a:r>
            <a:rPr lang="de-DE" sz="1100" baseline="0">
              <a:solidFill>
                <a:sysClr val="windowText" lastClr="000000"/>
              </a:solidFill>
            </a:rPr>
            <a:t>- </a:t>
          </a:r>
          <a:r>
            <a:rPr lang="de-DE" sz="1100" b="1" baseline="0">
              <a:solidFill>
                <a:sysClr val="windowText" lastClr="000000"/>
              </a:solidFill>
            </a:rPr>
            <a:t>DSLV Leifaden</a:t>
          </a:r>
          <a:r>
            <a:rPr lang="de-DE" sz="1100" baseline="0">
              <a:solidFill>
                <a:sysClr val="windowText" lastClr="000000"/>
              </a:solidFill>
            </a:rPr>
            <a:t>: Berechnung von Treibhausgasemissionen in Spedition und Logistik gemäss DIN EN 16258 (2. akt. Auflage 2013)</a:t>
          </a:r>
        </a:p>
        <a:p>
          <a:r>
            <a:rPr lang="de-DE" sz="1100" baseline="0">
              <a:solidFill>
                <a:sysClr val="windowText" lastClr="000000"/>
              </a:solidFill>
            </a:rPr>
            <a:t>- ...</a:t>
          </a:r>
          <a:endParaRPr lang="de-DE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3175</xdr:colOff>
      <xdr:row>0</xdr:row>
      <xdr:rowOff>129115</xdr:rowOff>
    </xdr:from>
    <xdr:to>
      <xdr:col>1</xdr:col>
      <xdr:colOff>1628516</xdr:colOff>
      <xdr:row>6</xdr:row>
      <xdr:rowOff>75565</xdr:rowOff>
    </xdr:to>
    <xdr:pic>
      <xdr:nvPicPr>
        <xdr:cNvPr id="11" name="LogoHeaderFirstPage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175" y="129115"/>
          <a:ext cx="1625341" cy="898950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  <xdr:twoCellAnchor editAs="oneCell">
    <xdr:from>
      <xdr:col>12</xdr:col>
      <xdr:colOff>742243</xdr:colOff>
      <xdr:row>0</xdr:row>
      <xdr:rowOff>76554</xdr:rowOff>
    </xdr:from>
    <xdr:to>
      <xdr:col>13</xdr:col>
      <xdr:colOff>632835</xdr:colOff>
      <xdr:row>4</xdr:row>
      <xdr:rowOff>94146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172743" y="76554"/>
          <a:ext cx="652592" cy="652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962024</xdr:colOff>
      <xdr:row>0</xdr:row>
      <xdr:rowOff>47625</xdr:rowOff>
    </xdr:from>
    <xdr:to>
      <xdr:col>7</xdr:col>
      <xdr:colOff>1123950</xdr:colOff>
      <xdr:row>1</xdr:row>
      <xdr:rowOff>141090</xdr:rowOff>
    </xdr:to>
    <xdr:sp macro="" textlink="">
      <xdr:nvSpPr>
        <xdr:cNvPr id="4" name="TextBox 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7505699" y="47625"/>
          <a:ext cx="4495801" cy="2553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2400" b="1" u="none">
              <a:solidFill>
                <a:srgbClr val="091351"/>
              </a:solidFill>
              <a:latin typeface="+mn-lt"/>
              <a:ea typeface="+mn-ea"/>
              <a:cs typeface="+mn-cs"/>
            </a:rPr>
            <a:t>Dashboard</a:t>
          </a:r>
          <a:endParaRPr lang="de-DE" sz="1800" u="none">
            <a:solidFill>
              <a:srgbClr val="091351"/>
            </a:solidFill>
          </a:endParaRPr>
        </a:p>
      </xdr:txBody>
    </xdr:sp>
    <xdr:clientData/>
  </xdr:twoCellAnchor>
  <xdr:twoCellAnchor>
    <xdr:from>
      <xdr:col>6</xdr:col>
      <xdr:colOff>798647</xdr:colOff>
      <xdr:row>14</xdr:row>
      <xdr:rowOff>144166</xdr:rowOff>
    </xdr:from>
    <xdr:to>
      <xdr:col>8</xdr:col>
      <xdr:colOff>971550</xdr:colOff>
      <xdr:row>16</xdr:row>
      <xdr:rowOff>47625</xdr:rowOff>
    </xdr:to>
    <xdr:sp macro="" textlink="">
      <xdr:nvSpPr>
        <xdr:cNvPr id="14" name="Eingekerbter Richtungs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0523672" y="2087266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Massnahmen 2</a:t>
          </a:r>
        </a:p>
      </xdr:txBody>
    </xdr:sp>
    <xdr:clientData/>
  </xdr:twoCellAnchor>
  <xdr:twoCellAnchor>
    <xdr:from>
      <xdr:col>6</xdr:col>
      <xdr:colOff>798647</xdr:colOff>
      <xdr:row>16</xdr:row>
      <xdr:rowOff>106066</xdr:rowOff>
    </xdr:from>
    <xdr:to>
      <xdr:col>8</xdr:col>
      <xdr:colOff>971550</xdr:colOff>
      <xdr:row>18</xdr:row>
      <xdr:rowOff>9525</xdr:rowOff>
    </xdr:to>
    <xdr:sp macro="" textlink="">
      <xdr:nvSpPr>
        <xdr:cNvPr id="15" name="Eingekerbter Richtungs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0523672" y="2373016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Massnahmen 3</a:t>
          </a:r>
        </a:p>
      </xdr:txBody>
    </xdr:sp>
    <xdr:clientData/>
  </xdr:twoCellAnchor>
  <xdr:twoCellAnchor>
    <xdr:from>
      <xdr:col>6</xdr:col>
      <xdr:colOff>809625</xdr:colOff>
      <xdr:row>13</xdr:row>
      <xdr:rowOff>9525</xdr:rowOff>
    </xdr:from>
    <xdr:to>
      <xdr:col>8</xdr:col>
      <xdr:colOff>982528</xdr:colOff>
      <xdr:row>14</xdr:row>
      <xdr:rowOff>74909</xdr:rowOff>
    </xdr:to>
    <xdr:sp macro="" textlink="">
      <xdr:nvSpPr>
        <xdr:cNvPr id="16" name="Eingekerbter Richtungs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0534650" y="1790700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Massnahmen 1</a:t>
          </a:r>
        </a:p>
      </xdr:txBody>
    </xdr:sp>
    <xdr:clientData/>
  </xdr:twoCellAnchor>
  <xdr:twoCellAnchor>
    <xdr:from>
      <xdr:col>3</xdr:col>
      <xdr:colOff>412465</xdr:colOff>
      <xdr:row>9</xdr:row>
      <xdr:rowOff>28575</xdr:rowOff>
    </xdr:from>
    <xdr:to>
      <xdr:col>4</xdr:col>
      <xdr:colOff>1030711</xdr:colOff>
      <xdr:row>12</xdr:row>
      <xdr:rowOff>54000</xdr:rowOff>
    </xdr:to>
    <xdr:sp macro="" textlink="">
      <xdr:nvSpPr>
        <xdr:cNvPr id="23" name="Eingekerbter Richtungspfeil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3203290" y="1162050"/>
          <a:ext cx="4371096" cy="511200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Nullmessung</a:t>
          </a:r>
        </a:p>
      </xdr:txBody>
    </xdr:sp>
    <xdr:clientData/>
  </xdr:twoCellAnchor>
  <xdr:twoCellAnchor>
    <xdr:from>
      <xdr:col>6</xdr:col>
      <xdr:colOff>654040</xdr:colOff>
      <xdr:row>9</xdr:row>
      <xdr:rowOff>28576</xdr:rowOff>
    </xdr:from>
    <xdr:to>
      <xdr:col>9</xdr:col>
      <xdr:colOff>113699</xdr:colOff>
      <xdr:row>12</xdr:row>
      <xdr:rowOff>54200</xdr:rowOff>
    </xdr:to>
    <xdr:sp macro="" textlink="">
      <xdr:nvSpPr>
        <xdr:cNvPr id="24" name="Eingekerbter Richtungspfeil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0379065" y="1162051"/>
          <a:ext cx="2879134" cy="511399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Massnahmen</a:t>
          </a:r>
        </a:p>
      </xdr:txBody>
    </xdr:sp>
    <xdr:clientData/>
  </xdr:twoCellAnchor>
  <xdr:twoCellAnchor>
    <xdr:from>
      <xdr:col>4</xdr:col>
      <xdr:colOff>983511</xdr:colOff>
      <xdr:row>9</xdr:row>
      <xdr:rowOff>28576</xdr:rowOff>
    </xdr:from>
    <xdr:to>
      <xdr:col>6</xdr:col>
      <xdr:colOff>677831</xdr:colOff>
      <xdr:row>12</xdr:row>
      <xdr:rowOff>54001</xdr:rowOff>
    </xdr:to>
    <xdr:sp macro="" textlink="">
      <xdr:nvSpPr>
        <xdr:cNvPr id="25" name="Eingekerbter Richtungspfeil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7527186" y="1162051"/>
          <a:ext cx="2875670" cy="511200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Dashboard</a:t>
          </a:r>
          <a:endParaRPr lang="de-DE" sz="1000">
            <a:solidFill>
              <a:srgbClr val="091351"/>
            </a:solidFill>
          </a:endParaRPr>
        </a:p>
      </xdr:txBody>
    </xdr:sp>
    <xdr:clientData/>
  </xdr:twoCellAnchor>
  <xdr:twoCellAnchor>
    <xdr:from>
      <xdr:col>0</xdr:col>
      <xdr:colOff>381000</xdr:colOff>
      <xdr:row>9</xdr:row>
      <xdr:rowOff>28576</xdr:rowOff>
    </xdr:from>
    <xdr:to>
      <xdr:col>3</xdr:col>
      <xdr:colOff>467577</xdr:colOff>
      <xdr:row>12</xdr:row>
      <xdr:rowOff>54200</xdr:rowOff>
    </xdr:to>
    <xdr:sp macro="" textlink="">
      <xdr:nvSpPr>
        <xdr:cNvPr id="26" name="Eingekerbter Richtungspfeil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381000" y="1162051"/>
          <a:ext cx="2877402" cy="511399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Unternehmensdaten</a:t>
          </a:r>
        </a:p>
      </xdr:txBody>
    </xdr:sp>
    <xdr:clientData/>
  </xdr:twoCellAnchor>
  <xdr:twoCellAnchor editAs="oneCell">
    <xdr:from>
      <xdr:col>2</xdr:col>
      <xdr:colOff>1543050</xdr:colOff>
      <xdr:row>9</xdr:row>
      <xdr:rowOff>152402</xdr:rowOff>
    </xdr:from>
    <xdr:to>
      <xdr:col>2</xdr:col>
      <xdr:colOff>1876425</xdr:colOff>
      <xdr:row>11</xdr:row>
      <xdr:rowOff>156731</xdr:rowOff>
    </xdr:to>
    <xdr:pic>
      <xdr:nvPicPr>
        <xdr:cNvPr id="27" name="Grafik 26" descr="Bild in Originalgröße anzeigen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1285877"/>
          <a:ext cx="333375" cy="328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402940</xdr:colOff>
      <xdr:row>9</xdr:row>
      <xdr:rowOff>133350</xdr:rowOff>
    </xdr:from>
    <xdr:to>
      <xdr:col>4</xdr:col>
      <xdr:colOff>736315</xdr:colOff>
      <xdr:row>11</xdr:row>
      <xdr:rowOff>137679</xdr:rowOff>
    </xdr:to>
    <xdr:pic>
      <xdr:nvPicPr>
        <xdr:cNvPr id="28" name="Grafik 27" descr="Bild in Originalgröße anzeigen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6615" y="1266825"/>
          <a:ext cx="333375" cy="328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419100</xdr:colOff>
      <xdr:row>0</xdr:row>
      <xdr:rowOff>133350</xdr:rowOff>
    </xdr:from>
    <xdr:to>
      <xdr:col>1</xdr:col>
      <xdr:colOff>1592684</xdr:colOff>
      <xdr:row>6</xdr:row>
      <xdr:rowOff>3600</xdr:rowOff>
    </xdr:to>
    <xdr:pic>
      <xdr:nvPicPr>
        <xdr:cNvPr id="29" name="LogoHeaderFirstPage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33350"/>
          <a:ext cx="1625341" cy="898950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  <xdr:twoCellAnchor editAs="oneCell">
    <xdr:from>
      <xdr:col>11</xdr:col>
      <xdr:colOff>354592</xdr:colOff>
      <xdr:row>0</xdr:row>
      <xdr:rowOff>99732</xdr:rowOff>
    </xdr:from>
    <xdr:to>
      <xdr:col>11</xdr:col>
      <xdr:colOff>949621</xdr:colOff>
      <xdr:row>4</xdr:row>
      <xdr:rowOff>67232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337857" y="99732"/>
          <a:ext cx="595029" cy="595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14537</xdr:colOff>
      <xdr:row>2</xdr:row>
      <xdr:rowOff>47625</xdr:rowOff>
    </xdr:from>
    <xdr:to>
      <xdr:col>7</xdr:col>
      <xdr:colOff>71688</xdr:colOff>
      <xdr:row>3</xdr:row>
      <xdr:rowOff>141090</xdr:rowOff>
    </xdr:to>
    <xdr:sp macro="" textlink="">
      <xdr:nvSpPr>
        <xdr:cNvPr id="2" name="TextBox 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815512" y="47625"/>
          <a:ext cx="4248151" cy="2553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2400" b="1" u="none">
              <a:solidFill>
                <a:srgbClr val="091351"/>
              </a:solidFill>
              <a:latin typeface="+mn-lt"/>
              <a:ea typeface="+mn-ea"/>
              <a:cs typeface="+mn-cs"/>
            </a:rPr>
            <a:t>Bezeichnung Massnahme 1</a:t>
          </a:r>
        </a:p>
      </xdr:txBody>
    </xdr:sp>
    <xdr:clientData/>
  </xdr:twoCellAnchor>
  <xdr:twoCellAnchor>
    <xdr:from>
      <xdr:col>6</xdr:col>
      <xdr:colOff>304800</xdr:colOff>
      <xdr:row>18</xdr:row>
      <xdr:rowOff>106066</xdr:rowOff>
    </xdr:from>
    <xdr:to>
      <xdr:col>8</xdr:col>
      <xdr:colOff>677728</xdr:colOff>
      <xdr:row>20</xdr:row>
      <xdr:rowOff>9525</xdr:rowOff>
    </xdr:to>
    <xdr:sp macro="" textlink="">
      <xdr:nvSpPr>
        <xdr:cNvPr id="3" name="Eingekerbter Richtungspfeil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1249025" y="2373016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 3</a:t>
          </a:r>
        </a:p>
      </xdr:txBody>
    </xdr:sp>
    <xdr:clientData/>
  </xdr:twoCellAnchor>
  <xdr:twoCellAnchor>
    <xdr:from>
      <xdr:col>6</xdr:col>
      <xdr:colOff>315778</xdr:colOff>
      <xdr:row>15</xdr:row>
      <xdr:rowOff>19050</xdr:rowOff>
    </xdr:from>
    <xdr:to>
      <xdr:col>8</xdr:col>
      <xdr:colOff>688706</xdr:colOff>
      <xdr:row>16</xdr:row>
      <xdr:rowOff>84434</xdr:rowOff>
    </xdr:to>
    <xdr:sp macro="" textlink="">
      <xdr:nvSpPr>
        <xdr:cNvPr id="4" name="Eingekerbter Richtungspfeil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1260003" y="1800225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 1</a:t>
          </a:r>
        </a:p>
      </xdr:txBody>
    </xdr:sp>
    <xdr:clientData/>
  </xdr:twoCellAnchor>
  <xdr:twoCellAnchor>
    <xdr:from>
      <xdr:col>6</xdr:col>
      <xdr:colOff>304800</xdr:colOff>
      <xdr:row>16</xdr:row>
      <xdr:rowOff>144166</xdr:rowOff>
    </xdr:from>
    <xdr:to>
      <xdr:col>8</xdr:col>
      <xdr:colOff>677728</xdr:colOff>
      <xdr:row>18</xdr:row>
      <xdr:rowOff>47625</xdr:rowOff>
    </xdr:to>
    <xdr:sp macro="" textlink="">
      <xdr:nvSpPr>
        <xdr:cNvPr id="5" name="Eingekerbter Richtungspfeil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1249025" y="2087266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 2</a:t>
          </a:r>
        </a:p>
      </xdr:txBody>
    </xdr:sp>
    <xdr:clientData/>
  </xdr:twoCellAnchor>
  <xdr:twoCellAnchor editAs="oneCell">
    <xdr:from>
      <xdr:col>8</xdr:col>
      <xdr:colOff>344353</xdr:colOff>
      <xdr:row>15</xdr:row>
      <xdr:rowOff>47625</xdr:rowOff>
    </xdr:from>
    <xdr:to>
      <xdr:col>8</xdr:col>
      <xdr:colOff>525328</xdr:colOff>
      <xdr:row>16</xdr:row>
      <xdr:rowOff>66675</xdr:rowOff>
    </xdr:to>
    <xdr:pic>
      <xdr:nvPicPr>
        <xdr:cNvPr id="6" name="Grafik 5" descr="Bild in Originalgröße anzeigen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4078" y="1828800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3203290</xdr:colOff>
      <xdr:row>11</xdr:row>
      <xdr:rowOff>28575</xdr:rowOff>
    </xdr:from>
    <xdr:to>
      <xdr:col>3</xdr:col>
      <xdr:colOff>506836</xdr:colOff>
      <xdr:row>14</xdr:row>
      <xdr:rowOff>54000</xdr:rowOff>
    </xdr:to>
    <xdr:sp macro="" textlink="">
      <xdr:nvSpPr>
        <xdr:cNvPr id="7" name="Eingekerbter Richtungspfei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3203290" y="1162050"/>
          <a:ext cx="5104521" cy="511200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Nullmessung</a:t>
          </a:r>
        </a:p>
      </xdr:txBody>
    </xdr:sp>
    <xdr:clientData/>
  </xdr:twoCellAnchor>
  <xdr:twoCellAnchor>
    <xdr:from>
      <xdr:col>6</xdr:col>
      <xdr:colOff>168265</xdr:colOff>
      <xdr:row>11</xdr:row>
      <xdr:rowOff>28576</xdr:rowOff>
    </xdr:from>
    <xdr:to>
      <xdr:col>8</xdr:col>
      <xdr:colOff>951899</xdr:colOff>
      <xdr:row>14</xdr:row>
      <xdr:rowOff>54200</xdr:rowOff>
    </xdr:to>
    <xdr:sp macro="" textlink="">
      <xdr:nvSpPr>
        <xdr:cNvPr id="8" name="Eingekerbter Richtungspfei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1112490" y="1162051"/>
          <a:ext cx="2879134" cy="511399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Massnahmen</a:t>
          </a:r>
        </a:p>
      </xdr:txBody>
    </xdr:sp>
    <xdr:clientData/>
  </xdr:twoCellAnchor>
  <xdr:twoCellAnchor>
    <xdr:from>
      <xdr:col>3</xdr:col>
      <xdr:colOff>459636</xdr:colOff>
      <xdr:row>11</xdr:row>
      <xdr:rowOff>28576</xdr:rowOff>
    </xdr:from>
    <xdr:to>
      <xdr:col>6</xdr:col>
      <xdr:colOff>192056</xdr:colOff>
      <xdr:row>14</xdr:row>
      <xdr:rowOff>54001</xdr:rowOff>
    </xdr:to>
    <xdr:sp macro="" textlink="">
      <xdr:nvSpPr>
        <xdr:cNvPr id="9" name="Eingekerbter Richtungspfei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8260611" y="1162051"/>
          <a:ext cx="2875670" cy="511200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Dashboard</a:t>
          </a:r>
          <a:endParaRPr lang="de-DE" sz="1000">
            <a:solidFill>
              <a:srgbClr val="091351"/>
            </a:solidFill>
          </a:endParaRPr>
        </a:p>
      </xdr:txBody>
    </xdr:sp>
    <xdr:clientData/>
  </xdr:twoCellAnchor>
  <xdr:twoCellAnchor>
    <xdr:from>
      <xdr:col>0</xdr:col>
      <xdr:colOff>381000</xdr:colOff>
      <xdr:row>11</xdr:row>
      <xdr:rowOff>28576</xdr:rowOff>
    </xdr:from>
    <xdr:to>
      <xdr:col>0</xdr:col>
      <xdr:colOff>3258402</xdr:colOff>
      <xdr:row>14</xdr:row>
      <xdr:rowOff>54200</xdr:rowOff>
    </xdr:to>
    <xdr:sp macro="" textlink="">
      <xdr:nvSpPr>
        <xdr:cNvPr id="10" name="Eingekerbter Richtungspfei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381000" y="1162051"/>
          <a:ext cx="2877402" cy="511399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Unternehmensdaten</a:t>
          </a:r>
        </a:p>
      </xdr:txBody>
    </xdr:sp>
    <xdr:clientData/>
  </xdr:twoCellAnchor>
  <xdr:twoCellAnchor editAs="oneCell">
    <xdr:from>
      <xdr:col>0</xdr:col>
      <xdr:colOff>2676525</xdr:colOff>
      <xdr:row>11</xdr:row>
      <xdr:rowOff>142877</xdr:rowOff>
    </xdr:from>
    <xdr:to>
      <xdr:col>0</xdr:col>
      <xdr:colOff>3009900</xdr:colOff>
      <xdr:row>13</xdr:row>
      <xdr:rowOff>147206</xdr:rowOff>
    </xdr:to>
    <xdr:pic>
      <xdr:nvPicPr>
        <xdr:cNvPr id="11" name="Grafik 10" descr="Bild in Originalgröße anzeigen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276352"/>
          <a:ext cx="333375" cy="328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1022065</xdr:colOff>
      <xdr:row>11</xdr:row>
      <xdr:rowOff>133350</xdr:rowOff>
    </xdr:from>
    <xdr:to>
      <xdr:col>3</xdr:col>
      <xdr:colOff>212440</xdr:colOff>
      <xdr:row>13</xdr:row>
      <xdr:rowOff>137679</xdr:rowOff>
    </xdr:to>
    <xdr:pic>
      <xdr:nvPicPr>
        <xdr:cNvPr id="12" name="Grafik 11" descr="Bild in Originalgröße anzeigen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0040" y="1266825"/>
          <a:ext cx="333375" cy="328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11</xdr:row>
      <xdr:rowOff>142875</xdr:rowOff>
    </xdr:from>
    <xdr:to>
      <xdr:col>5</xdr:col>
      <xdr:colOff>933450</xdr:colOff>
      <xdr:row>13</xdr:row>
      <xdr:rowOff>147204</xdr:rowOff>
    </xdr:to>
    <xdr:pic>
      <xdr:nvPicPr>
        <xdr:cNvPr id="13" name="Grafik 12" descr="Bild in Originalgröße anzeigen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6550" y="1276350"/>
          <a:ext cx="333375" cy="328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285750</xdr:colOff>
      <xdr:row>20</xdr:row>
      <xdr:rowOff>77491</xdr:rowOff>
    </xdr:from>
    <xdr:to>
      <xdr:col>8</xdr:col>
      <xdr:colOff>658678</xdr:colOff>
      <xdr:row>21</xdr:row>
      <xdr:rowOff>142875</xdr:rowOff>
    </xdr:to>
    <xdr:sp macro="" textlink="">
      <xdr:nvSpPr>
        <xdr:cNvPr id="14" name="Eingekerbter Richtungspfei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11229975" y="2668291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</a:t>
          </a:r>
          <a:r>
            <a:rPr lang="de-DE" sz="1000" b="1" baseline="0">
              <a:solidFill>
                <a:schemeClr val="bg1"/>
              </a:solidFill>
            </a:rPr>
            <a:t> </a:t>
          </a:r>
          <a:r>
            <a:rPr lang="de-DE" sz="1000" b="1">
              <a:solidFill>
                <a:schemeClr val="bg1"/>
              </a:solidFill>
            </a:rPr>
            <a:t>4</a:t>
          </a:r>
        </a:p>
      </xdr:txBody>
    </xdr:sp>
    <xdr:clientData/>
  </xdr:twoCellAnchor>
  <xdr:twoCellAnchor>
    <xdr:from>
      <xdr:col>6</xdr:col>
      <xdr:colOff>285750</xdr:colOff>
      <xdr:row>22</xdr:row>
      <xdr:rowOff>58441</xdr:rowOff>
    </xdr:from>
    <xdr:to>
      <xdr:col>8</xdr:col>
      <xdr:colOff>658678</xdr:colOff>
      <xdr:row>23</xdr:row>
      <xdr:rowOff>123825</xdr:rowOff>
    </xdr:to>
    <xdr:sp macro="" textlink="">
      <xdr:nvSpPr>
        <xdr:cNvPr id="15" name="Eingekerbter Richtungspfei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11229975" y="2973091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 5</a:t>
          </a:r>
        </a:p>
      </xdr:txBody>
    </xdr:sp>
    <xdr:clientData/>
  </xdr:twoCellAnchor>
  <xdr:twoCellAnchor>
    <xdr:from>
      <xdr:col>6</xdr:col>
      <xdr:colOff>285750</xdr:colOff>
      <xdr:row>24</xdr:row>
      <xdr:rowOff>39391</xdr:rowOff>
    </xdr:from>
    <xdr:to>
      <xdr:col>8</xdr:col>
      <xdr:colOff>658678</xdr:colOff>
      <xdr:row>25</xdr:row>
      <xdr:rowOff>104775</xdr:rowOff>
    </xdr:to>
    <xdr:sp macro="" textlink="">
      <xdr:nvSpPr>
        <xdr:cNvPr id="16" name="Eingekerbter Richtungspfei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11229975" y="3277891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 6</a:t>
          </a:r>
        </a:p>
      </xdr:txBody>
    </xdr:sp>
    <xdr:clientData/>
  </xdr:twoCellAnchor>
  <xdr:twoCellAnchor editAs="oneCell">
    <xdr:from>
      <xdr:col>0</xdr:col>
      <xdr:colOff>384175</xdr:colOff>
      <xdr:row>1</xdr:row>
      <xdr:rowOff>0</xdr:rowOff>
    </xdr:from>
    <xdr:to>
      <xdr:col>0</xdr:col>
      <xdr:colOff>2009516</xdr:colOff>
      <xdr:row>6</xdr:row>
      <xdr:rowOff>89325</xdr:rowOff>
    </xdr:to>
    <xdr:pic>
      <xdr:nvPicPr>
        <xdr:cNvPr id="22" name="LogoHeaderFirstPage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175" y="158750"/>
          <a:ext cx="1625341" cy="8830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  <xdr:twoCellAnchor editAs="oneCell">
    <xdr:from>
      <xdr:col>8</xdr:col>
      <xdr:colOff>2666498</xdr:colOff>
      <xdr:row>1</xdr:row>
      <xdr:rowOff>0</xdr:rowOff>
    </xdr:from>
    <xdr:to>
      <xdr:col>8</xdr:col>
      <xdr:colOff>3299628</xdr:colOff>
      <xdr:row>5</xdr:row>
      <xdr:rowOff>5600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32557" y="156882"/>
          <a:ext cx="633130" cy="633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355227</xdr:colOff>
      <xdr:row>18</xdr:row>
      <xdr:rowOff>98222</xdr:rowOff>
    </xdr:from>
    <xdr:to>
      <xdr:col>8</xdr:col>
      <xdr:colOff>728155</xdr:colOff>
      <xdr:row>20</xdr:row>
      <xdr:rowOff>1681</xdr:rowOff>
    </xdr:to>
    <xdr:sp macro="" textlink="">
      <xdr:nvSpPr>
        <xdr:cNvPr id="22" name="Eingekerbter Richtungspfei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11314580" y="2922104"/>
          <a:ext cx="2479634" cy="217224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 3</a:t>
          </a:r>
        </a:p>
      </xdr:txBody>
    </xdr:sp>
    <xdr:clientData/>
  </xdr:twoCellAnchor>
  <xdr:twoCellAnchor>
    <xdr:from>
      <xdr:col>6</xdr:col>
      <xdr:colOff>366205</xdr:colOff>
      <xdr:row>15</xdr:row>
      <xdr:rowOff>11206</xdr:rowOff>
    </xdr:from>
    <xdr:to>
      <xdr:col>8</xdr:col>
      <xdr:colOff>739133</xdr:colOff>
      <xdr:row>16</xdr:row>
      <xdr:rowOff>76590</xdr:rowOff>
    </xdr:to>
    <xdr:sp macro="" textlink="">
      <xdr:nvSpPr>
        <xdr:cNvPr id="23" name="Eingekerbter Richtungspfeil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11325558" y="2364441"/>
          <a:ext cx="2479634" cy="222267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 1</a:t>
          </a:r>
        </a:p>
      </xdr:txBody>
    </xdr:sp>
    <xdr:clientData/>
  </xdr:twoCellAnchor>
  <xdr:twoCellAnchor>
    <xdr:from>
      <xdr:col>6</xdr:col>
      <xdr:colOff>355227</xdr:colOff>
      <xdr:row>16</xdr:row>
      <xdr:rowOff>136322</xdr:rowOff>
    </xdr:from>
    <xdr:to>
      <xdr:col>8</xdr:col>
      <xdr:colOff>728155</xdr:colOff>
      <xdr:row>18</xdr:row>
      <xdr:rowOff>39781</xdr:rowOff>
    </xdr:to>
    <xdr:sp macro="" textlink="">
      <xdr:nvSpPr>
        <xdr:cNvPr id="24" name="Eingekerbter Richtungspfeil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11314580" y="2646440"/>
          <a:ext cx="2479634" cy="217223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 2</a:t>
          </a:r>
        </a:p>
      </xdr:txBody>
    </xdr:sp>
    <xdr:clientData/>
  </xdr:twoCellAnchor>
  <xdr:twoCellAnchor>
    <xdr:from>
      <xdr:col>6</xdr:col>
      <xdr:colOff>336177</xdr:colOff>
      <xdr:row>20</xdr:row>
      <xdr:rowOff>69647</xdr:rowOff>
    </xdr:from>
    <xdr:to>
      <xdr:col>8</xdr:col>
      <xdr:colOff>709105</xdr:colOff>
      <xdr:row>21</xdr:row>
      <xdr:rowOff>135031</xdr:rowOff>
    </xdr:to>
    <xdr:sp macro="" textlink="">
      <xdr:nvSpPr>
        <xdr:cNvPr id="25" name="Eingekerbter Richtungspfeil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11295530" y="3207294"/>
          <a:ext cx="2479634" cy="222266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</a:t>
          </a:r>
          <a:r>
            <a:rPr lang="de-DE" sz="1000" b="1" baseline="0">
              <a:solidFill>
                <a:schemeClr val="bg1"/>
              </a:solidFill>
            </a:rPr>
            <a:t> </a:t>
          </a:r>
          <a:r>
            <a:rPr lang="de-DE" sz="1000" b="1">
              <a:solidFill>
                <a:schemeClr val="bg1"/>
              </a:solidFill>
            </a:rPr>
            <a:t>4</a:t>
          </a:r>
        </a:p>
      </xdr:txBody>
    </xdr:sp>
    <xdr:clientData/>
  </xdr:twoCellAnchor>
  <xdr:twoCellAnchor>
    <xdr:from>
      <xdr:col>6</xdr:col>
      <xdr:colOff>336177</xdr:colOff>
      <xdr:row>22</xdr:row>
      <xdr:rowOff>50597</xdr:rowOff>
    </xdr:from>
    <xdr:to>
      <xdr:col>8</xdr:col>
      <xdr:colOff>709105</xdr:colOff>
      <xdr:row>23</xdr:row>
      <xdr:rowOff>115981</xdr:rowOff>
    </xdr:to>
    <xdr:sp macro="" textlink="">
      <xdr:nvSpPr>
        <xdr:cNvPr id="26" name="Eingekerbter Richtungspfeil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11295530" y="3502009"/>
          <a:ext cx="2479634" cy="222266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 5</a:t>
          </a:r>
        </a:p>
      </xdr:txBody>
    </xdr:sp>
    <xdr:clientData/>
  </xdr:twoCellAnchor>
  <xdr:twoCellAnchor>
    <xdr:from>
      <xdr:col>6</xdr:col>
      <xdr:colOff>336177</xdr:colOff>
      <xdr:row>24</xdr:row>
      <xdr:rowOff>31547</xdr:rowOff>
    </xdr:from>
    <xdr:to>
      <xdr:col>8</xdr:col>
      <xdr:colOff>709105</xdr:colOff>
      <xdr:row>25</xdr:row>
      <xdr:rowOff>96931</xdr:rowOff>
    </xdr:to>
    <xdr:sp macro="" textlink="">
      <xdr:nvSpPr>
        <xdr:cNvPr id="27" name="Eingekerbter Richtungspfeil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11295530" y="3796723"/>
          <a:ext cx="2479634" cy="222267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 6</a:t>
          </a:r>
        </a:p>
      </xdr:txBody>
    </xdr:sp>
    <xdr:clientData/>
  </xdr:twoCellAnchor>
  <xdr:twoCellAnchor>
    <xdr:from>
      <xdr:col>3</xdr:col>
      <xdr:colOff>14537</xdr:colOff>
      <xdr:row>0</xdr:row>
      <xdr:rowOff>47625</xdr:rowOff>
    </xdr:from>
    <xdr:to>
      <xdr:col>7</xdr:col>
      <xdr:colOff>71688</xdr:colOff>
      <xdr:row>5</xdr:row>
      <xdr:rowOff>141090</xdr:rowOff>
    </xdr:to>
    <xdr:sp macro="" textlink="">
      <xdr:nvSpPr>
        <xdr:cNvPr id="2" name="TextBox 7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7815512" y="47625"/>
          <a:ext cx="4248151" cy="2553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2400" b="1" u="none">
              <a:solidFill>
                <a:srgbClr val="091351"/>
              </a:solidFill>
              <a:latin typeface="+mn-lt"/>
              <a:ea typeface="+mn-ea"/>
              <a:cs typeface="+mn-cs"/>
            </a:rPr>
            <a:t>Bezeichnung Massnahme 2</a:t>
          </a:r>
        </a:p>
      </xdr:txBody>
    </xdr:sp>
    <xdr:clientData/>
  </xdr:twoCellAnchor>
  <xdr:twoCellAnchor editAs="oneCell">
    <xdr:from>
      <xdr:col>8</xdr:col>
      <xdr:colOff>344353</xdr:colOff>
      <xdr:row>15</xdr:row>
      <xdr:rowOff>47625</xdr:rowOff>
    </xdr:from>
    <xdr:to>
      <xdr:col>8</xdr:col>
      <xdr:colOff>525328</xdr:colOff>
      <xdr:row>16</xdr:row>
      <xdr:rowOff>66676</xdr:rowOff>
    </xdr:to>
    <xdr:pic>
      <xdr:nvPicPr>
        <xdr:cNvPr id="6" name="Grafik 5" descr="Bild in Originalgröße anzeigen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4078" y="1828800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3203290</xdr:colOff>
      <xdr:row>11</xdr:row>
      <xdr:rowOff>28575</xdr:rowOff>
    </xdr:from>
    <xdr:to>
      <xdr:col>3</xdr:col>
      <xdr:colOff>506836</xdr:colOff>
      <xdr:row>14</xdr:row>
      <xdr:rowOff>54000</xdr:rowOff>
    </xdr:to>
    <xdr:sp macro="" textlink="">
      <xdr:nvSpPr>
        <xdr:cNvPr id="7" name="Eingekerbter Richtungspfei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3203290" y="1162050"/>
          <a:ext cx="5104521" cy="511200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Nullmessung</a:t>
          </a:r>
        </a:p>
      </xdr:txBody>
    </xdr:sp>
    <xdr:clientData/>
  </xdr:twoCellAnchor>
  <xdr:twoCellAnchor>
    <xdr:from>
      <xdr:col>6</xdr:col>
      <xdr:colOff>168265</xdr:colOff>
      <xdr:row>11</xdr:row>
      <xdr:rowOff>28576</xdr:rowOff>
    </xdr:from>
    <xdr:to>
      <xdr:col>8</xdr:col>
      <xdr:colOff>951899</xdr:colOff>
      <xdr:row>14</xdr:row>
      <xdr:rowOff>54200</xdr:rowOff>
    </xdr:to>
    <xdr:sp macro="" textlink="">
      <xdr:nvSpPr>
        <xdr:cNvPr id="8" name="Eingekerbter Richtungspfei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11112490" y="1162051"/>
          <a:ext cx="2879134" cy="511399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Massnahmen</a:t>
          </a:r>
        </a:p>
      </xdr:txBody>
    </xdr:sp>
    <xdr:clientData/>
  </xdr:twoCellAnchor>
  <xdr:twoCellAnchor>
    <xdr:from>
      <xdr:col>3</xdr:col>
      <xdr:colOff>459636</xdr:colOff>
      <xdr:row>11</xdr:row>
      <xdr:rowOff>28576</xdr:rowOff>
    </xdr:from>
    <xdr:to>
      <xdr:col>6</xdr:col>
      <xdr:colOff>192056</xdr:colOff>
      <xdr:row>14</xdr:row>
      <xdr:rowOff>54001</xdr:rowOff>
    </xdr:to>
    <xdr:sp macro="" textlink="">
      <xdr:nvSpPr>
        <xdr:cNvPr id="9" name="Eingekerbter Richtungspfei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8260611" y="1162051"/>
          <a:ext cx="2875670" cy="511200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Dashboard</a:t>
          </a:r>
          <a:endParaRPr lang="de-DE" sz="1000">
            <a:solidFill>
              <a:srgbClr val="091351"/>
            </a:solidFill>
          </a:endParaRPr>
        </a:p>
      </xdr:txBody>
    </xdr:sp>
    <xdr:clientData/>
  </xdr:twoCellAnchor>
  <xdr:twoCellAnchor>
    <xdr:from>
      <xdr:col>0</xdr:col>
      <xdr:colOff>381000</xdr:colOff>
      <xdr:row>11</xdr:row>
      <xdr:rowOff>28576</xdr:rowOff>
    </xdr:from>
    <xdr:to>
      <xdr:col>0</xdr:col>
      <xdr:colOff>3258402</xdr:colOff>
      <xdr:row>14</xdr:row>
      <xdr:rowOff>54200</xdr:rowOff>
    </xdr:to>
    <xdr:sp macro="" textlink="">
      <xdr:nvSpPr>
        <xdr:cNvPr id="10" name="Eingekerbter Richtungspfei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381000" y="1162051"/>
          <a:ext cx="2877402" cy="511399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Unternehmensdaten</a:t>
          </a:r>
        </a:p>
      </xdr:txBody>
    </xdr:sp>
    <xdr:clientData/>
  </xdr:twoCellAnchor>
  <xdr:twoCellAnchor editAs="oneCell">
    <xdr:from>
      <xdr:col>0</xdr:col>
      <xdr:colOff>2676525</xdr:colOff>
      <xdr:row>11</xdr:row>
      <xdr:rowOff>142877</xdr:rowOff>
    </xdr:from>
    <xdr:to>
      <xdr:col>0</xdr:col>
      <xdr:colOff>3009900</xdr:colOff>
      <xdr:row>13</xdr:row>
      <xdr:rowOff>147207</xdr:rowOff>
    </xdr:to>
    <xdr:pic>
      <xdr:nvPicPr>
        <xdr:cNvPr id="11" name="Grafik 10" descr="Bild in Originalgröße anzeigen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276352"/>
          <a:ext cx="333375" cy="328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1022065</xdr:colOff>
      <xdr:row>11</xdr:row>
      <xdr:rowOff>133350</xdr:rowOff>
    </xdr:from>
    <xdr:to>
      <xdr:col>3</xdr:col>
      <xdr:colOff>212440</xdr:colOff>
      <xdr:row>13</xdr:row>
      <xdr:rowOff>137680</xdr:rowOff>
    </xdr:to>
    <xdr:pic>
      <xdr:nvPicPr>
        <xdr:cNvPr id="12" name="Grafik 11" descr="Bild in Originalgröße anzeigen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0040" y="1266825"/>
          <a:ext cx="333375" cy="328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11</xdr:row>
      <xdr:rowOff>142875</xdr:rowOff>
    </xdr:from>
    <xdr:to>
      <xdr:col>5</xdr:col>
      <xdr:colOff>933450</xdr:colOff>
      <xdr:row>13</xdr:row>
      <xdr:rowOff>147205</xdr:rowOff>
    </xdr:to>
    <xdr:pic>
      <xdr:nvPicPr>
        <xdr:cNvPr id="13" name="Grafik 12" descr="Bild in Originalgröße anzeigen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6550" y="1276350"/>
          <a:ext cx="333375" cy="328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334828</xdr:colOff>
      <xdr:row>17</xdr:row>
      <xdr:rowOff>28575</xdr:rowOff>
    </xdr:from>
    <xdr:to>
      <xdr:col>8</xdr:col>
      <xdr:colOff>515803</xdr:colOff>
      <xdr:row>18</xdr:row>
      <xdr:rowOff>47624</xdr:rowOff>
    </xdr:to>
    <xdr:pic>
      <xdr:nvPicPr>
        <xdr:cNvPr id="17" name="Grafik 16" descr="Bild in Originalgröße anzeigen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4553" y="2133600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367394</xdr:colOff>
      <xdr:row>0</xdr:row>
      <xdr:rowOff>95251</xdr:rowOff>
    </xdr:from>
    <xdr:to>
      <xdr:col>0</xdr:col>
      <xdr:colOff>1992735</xdr:colOff>
      <xdr:row>6</xdr:row>
      <xdr:rowOff>5015</xdr:rowOff>
    </xdr:to>
    <xdr:pic>
      <xdr:nvPicPr>
        <xdr:cNvPr id="20" name="LogoHeaderFirstPage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394" y="95251"/>
          <a:ext cx="1625341" cy="8830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  <xdr:twoCellAnchor editAs="oneCell">
    <xdr:from>
      <xdr:col>8</xdr:col>
      <xdr:colOff>2697342</xdr:colOff>
      <xdr:row>0</xdr:row>
      <xdr:rowOff>95251</xdr:rowOff>
    </xdr:from>
    <xdr:to>
      <xdr:col>8</xdr:col>
      <xdr:colOff>3312328</xdr:colOff>
      <xdr:row>4</xdr:row>
      <xdr:rowOff>82708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63401" y="95251"/>
          <a:ext cx="614986" cy="614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14537</xdr:colOff>
      <xdr:row>4</xdr:row>
      <xdr:rowOff>47625</xdr:rowOff>
    </xdr:from>
    <xdr:to>
      <xdr:col>7</xdr:col>
      <xdr:colOff>71688</xdr:colOff>
      <xdr:row>5</xdr:row>
      <xdr:rowOff>141090</xdr:rowOff>
    </xdr:to>
    <xdr:sp macro="" textlink="">
      <xdr:nvSpPr>
        <xdr:cNvPr id="2" name="TextBox 7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7815512" y="47625"/>
          <a:ext cx="4248151" cy="2553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2400" b="1" u="none">
              <a:solidFill>
                <a:srgbClr val="091351"/>
              </a:solidFill>
              <a:latin typeface="+mn-lt"/>
              <a:ea typeface="+mn-ea"/>
              <a:cs typeface="+mn-cs"/>
            </a:rPr>
            <a:t>Bezeichnung Massnahme 3</a:t>
          </a:r>
        </a:p>
      </xdr:txBody>
    </xdr:sp>
    <xdr:clientData/>
  </xdr:twoCellAnchor>
  <xdr:twoCellAnchor>
    <xdr:from>
      <xdr:col>6</xdr:col>
      <xdr:colOff>304800</xdr:colOff>
      <xdr:row>18</xdr:row>
      <xdr:rowOff>106066</xdr:rowOff>
    </xdr:from>
    <xdr:to>
      <xdr:col>8</xdr:col>
      <xdr:colOff>677728</xdr:colOff>
      <xdr:row>20</xdr:row>
      <xdr:rowOff>9525</xdr:rowOff>
    </xdr:to>
    <xdr:sp macro="" textlink="">
      <xdr:nvSpPr>
        <xdr:cNvPr id="3" name="Eingekerbter Richtungspfeil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1249025" y="2373016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 3</a:t>
          </a:r>
        </a:p>
      </xdr:txBody>
    </xdr:sp>
    <xdr:clientData/>
  </xdr:twoCellAnchor>
  <xdr:twoCellAnchor>
    <xdr:from>
      <xdr:col>6</xdr:col>
      <xdr:colOff>315778</xdr:colOff>
      <xdr:row>15</xdr:row>
      <xdr:rowOff>19050</xdr:rowOff>
    </xdr:from>
    <xdr:to>
      <xdr:col>8</xdr:col>
      <xdr:colOff>688706</xdr:colOff>
      <xdr:row>16</xdr:row>
      <xdr:rowOff>84434</xdr:rowOff>
    </xdr:to>
    <xdr:sp macro="" textlink="">
      <xdr:nvSpPr>
        <xdr:cNvPr id="4" name="Eingekerbter Richtungspfeil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260003" y="1800225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 1</a:t>
          </a:r>
        </a:p>
      </xdr:txBody>
    </xdr:sp>
    <xdr:clientData/>
  </xdr:twoCellAnchor>
  <xdr:twoCellAnchor>
    <xdr:from>
      <xdr:col>6</xdr:col>
      <xdr:colOff>304800</xdr:colOff>
      <xdr:row>16</xdr:row>
      <xdr:rowOff>144166</xdr:rowOff>
    </xdr:from>
    <xdr:to>
      <xdr:col>8</xdr:col>
      <xdr:colOff>677728</xdr:colOff>
      <xdr:row>18</xdr:row>
      <xdr:rowOff>47625</xdr:rowOff>
    </xdr:to>
    <xdr:sp macro="" textlink="">
      <xdr:nvSpPr>
        <xdr:cNvPr id="5" name="Eingekerbter Richtungspfeil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1249025" y="2087266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 2</a:t>
          </a:r>
        </a:p>
      </xdr:txBody>
    </xdr:sp>
    <xdr:clientData/>
  </xdr:twoCellAnchor>
  <xdr:twoCellAnchor editAs="oneCell">
    <xdr:from>
      <xdr:col>8</xdr:col>
      <xdr:colOff>344353</xdr:colOff>
      <xdr:row>15</xdr:row>
      <xdr:rowOff>47625</xdr:rowOff>
    </xdr:from>
    <xdr:to>
      <xdr:col>8</xdr:col>
      <xdr:colOff>525328</xdr:colOff>
      <xdr:row>16</xdr:row>
      <xdr:rowOff>66675</xdr:rowOff>
    </xdr:to>
    <xdr:pic>
      <xdr:nvPicPr>
        <xdr:cNvPr id="6" name="Grafik 5" descr="Bild in Originalgröße anzeigen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4078" y="1828800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3203290</xdr:colOff>
      <xdr:row>11</xdr:row>
      <xdr:rowOff>28575</xdr:rowOff>
    </xdr:from>
    <xdr:to>
      <xdr:col>3</xdr:col>
      <xdr:colOff>506836</xdr:colOff>
      <xdr:row>14</xdr:row>
      <xdr:rowOff>54000</xdr:rowOff>
    </xdr:to>
    <xdr:sp macro="" textlink="">
      <xdr:nvSpPr>
        <xdr:cNvPr id="7" name="Eingekerbter Richtungspfei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203290" y="1162050"/>
          <a:ext cx="5104521" cy="511200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Nullmessung</a:t>
          </a:r>
        </a:p>
      </xdr:txBody>
    </xdr:sp>
    <xdr:clientData/>
  </xdr:twoCellAnchor>
  <xdr:twoCellAnchor>
    <xdr:from>
      <xdr:col>6</xdr:col>
      <xdr:colOff>168265</xdr:colOff>
      <xdr:row>11</xdr:row>
      <xdr:rowOff>28576</xdr:rowOff>
    </xdr:from>
    <xdr:to>
      <xdr:col>8</xdr:col>
      <xdr:colOff>951899</xdr:colOff>
      <xdr:row>14</xdr:row>
      <xdr:rowOff>54200</xdr:rowOff>
    </xdr:to>
    <xdr:sp macro="" textlink="">
      <xdr:nvSpPr>
        <xdr:cNvPr id="8" name="Eingekerbter Richtungspfei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11112490" y="1162051"/>
          <a:ext cx="2879134" cy="511399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Massnahmen</a:t>
          </a:r>
        </a:p>
      </xdr:txBody>
    </xdr:sp>
    <xdr:clientData/>
  </xdr:twoCellAnchor>
  <xdr:twoCellAnchor>
    <xdr:from>
      <xdr:col>3</xdr:col>
      <xdr:colOff>459636</xdr:colOff>
      <xdr:row>11</xdr:row>
      <xdr:rowOff>28576</xdr:rowOff>
    </xdr:from>
    <xdr:to>
      <xdr:col>6</xdr:col>
      <xdr:colOff>192056</xdr:colOff>
      <xdr:row>14</xdr:row>
      <xdr:rowOff>54001</xdr:rowOff>
    </xdr:to>
    <xdr:sp macro="" textlink="">
      <xdr:nvSpPr>
        <xdr:cNvPr id="9" name="Eingekerbter Richtungspfei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8260611" y="1162051"/>
          <a:ext cx="2875670" cy="511200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Dashboard</a:t>
          </a:r>
          <a:endParaRPr lang="de-DE" sz="1000">
            <a:solidFill>
              <a:srgbClr val="091351"/>
            </a:solidFill>
          </a:endParaRPr>
        </a:p>
      </xdr:txBody>
    </xdr:sp>
    <xdr:clientData/>
  </xdr:twoCellAnchor>
  <xdr:twoCellAnchor>
    <xdr:from>
      <xdr:col>0</xdr:col>
      <xdr:colOff>381000</xdr:colOff>
      <xdr:row>11</xdr:row>
      <xdr:rowOff>28576</xdr:rowOff>
    </xdr:from>
    <xdr:to>
      <xdr:col>0</xdr:col>
      <xdr:colOff>3258402</xdr:colOff>
      <xdr:row>14</xdr:row>
      <xdr:rowOff>54200</xdr:rowOff>
    </xdr:to>
    <xdr:sp macro="" textlink="">
      <xdr:nvSpPr>
        <xdr:cNvPr id="10" name="Eingekerbter Richtungspfei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381000" y="1162051"/>
          <a:ext cx="2877402" cy="511399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Unternehmensdaten</a:t>
          </a:r>
        </a:p>
      </xdr:txBody>
    </xdr:sp>
    <xdr:clientData/>
  </xdr:twoCellAnchor>
  <xdr:twoCellAnchor editAs="oneCell">
    <xdr:from>
      <xdr:col>0</xdr:col>
      <xdr:colOff>2676525</xdr:colOff>
      <xdr:row>11</xdr:row>
      <xdr:rowOff>142877</xdr:rowOff>
    </xdr:from>
    <xdr:to>
      <xdr:col>0</xdr:col>
      <xdr:colOff>3009900</xdr:colOff>
      <xdr:row>13</xdr:row>
      <xdr:rowOff>147206</xdr:rowOff>
    </xdr:to>
    <xdr:pic>
      <xdr:nvPicPr>
        <xdr:cNvPr id="11" name="Grafik 10" descr="Bild in Originalgröße anzeigen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276352"/>
          <a:ext cx="333375" cy="328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1022065</xdr:colOff>
      <xdr:row>11</xdr:row>
      <xdr:rowOff>133350</xdr:rowOff>
    </xdr:from>
    <xdr:to>
      <xdr:col>3</xdr:col>
      <xdr:colOff>212440</xdr:colOff>
      <xdr:row>13</xdr:row>
      <xdr:rowOff>137679</xdr:rowOff>
    </xdr:to>
    <xdr:pic>
      <xdr:nvPicPr>
        <xdr:cNvPr id="12" name="Grafik 11" descr="Bild in Originalgröße anzeigen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0040" y="1266825"/>
          <a:ext cx="333375" cy="328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11</xdr:row>
      <xdr:rowOff>142875</xdr:rowOff>
    </xdr:from>
    <xdr:to>
      <xdr:col>5</xdr:col>
      <xdr:colOff>933450</xdr:colOff>
      <xdr:row>13</xdr:row>
      <xdr:rowOff>147204</xdr:rowOff>
    </xdr:to>
    <xdr:pic>
      <xdr:nvPicPr>
        <xdr:cNvPr id="13" name="Grafik 12" descr="Bild in Originalgröße anzeigen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6550" y="1276350"/>
          <a:ext cx="333375" cy="328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285750</xdr:colOff>
      <xdr:row>20</xdr:row>
      <xdr:rowOff>77491</xdr:rowOff>
    </xdr:from>
    <xdr:to>
      <xdr:col>8</xdr:col>
      <xdr:colOff>658678</xdr:colOff>
      <xdr:row>21</xdr:row>
      <xdr:rowOff>142875</xdr:rowOff>
    </xdr:to>
    <xdr:sp macro="" textlink="">
      <xdr:nvSpPr>
        <xdr:cNvPr id="14" name="Eingekerbter Richtungspfei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11229975" y="2668291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</a:t>
          </a:r>
          <a:r>
            <a:rPr lang="de-DE" sz="1000" b="1" baseline="0">
              <a:solidFill>
                <a:schemeClr val="bg1"/>
              </a:solidFill>
            </a:rPr>
            <a:t> </a:t>
          </a:r>
          <a:r>
            <a:rPr lang="de-DE" sz="1000" b="1">
              <a:solidFill>
                <a:schemeClr val="bg1"/>
              </a:solidFill>
            </a:rPr>
            <a:t>4</a:t>
          </a:r>
        </a:p>
      </xdr:txBody>
    </xdr:sp>
    <xdr:clientData/>
  </xdr:twoCellAnchor>
  <xdr:twoCellAnchor>
    <xdr:from>
      <xdr:col>6</xdr:col>
      <xdr:colOff>285750</xdr:colOff>
      <xdr:row>22</xdr:row>
      <xdr:rowOff>58441</xdr:rowOff>
    </xdr:from>
    <xdr:to>
      <xdr:col>8</xdr:col>
      <xdr:colOff>658678</xdr:colOff>
      <xdr:row>23</xdr:row>
      <xdr:rowOff>123825</xdr:rowOff>
    </xdr:to>
    <xdr:sp macro="" textlink="">
      <xdr:nvSpPr>
        <xdr:cNvPr id="15" name="Eingekerbter Richtungspfei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11229975" y="2973091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 5</a:t>
          </a:r>
        </a:p>
      </xdr:txBody>
    </xdr:sp>
    <xdr:clientData/>
  </xdr:twoCellAnchor>
  <xdr:twoCellAnchor>
    <xdr:from>
      <xdr:col>6</xdr:col>
      <xdr:colOff>285750</xdr:colOff>
      <xdr:row>24</xdr:row>
      <xdr:rowOff>39391</xdr:rowOff>
    </xdr:from>
    <xdr:to>
      <xdr:col>8</xdr:col>
      <xdr:colOff>658678</xdr:colOff>
      <xdr:row>25</xdr:row>
      <xdr:rowOff>104775</xdr:rowOff>
    </xdr:to>
    <xdr:sp macro="" textlink="">
      <xdr:nvSpPr>
        <xdr:cNvPr id="16" name="Eingekerbter Richtungspfei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11229975" y="3277891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 6</a:t>
          </a:r>
        </a:p>
      </xdr:txBody>
    </xdr:sp>
    <xdr:clientData/>
  </xdr:twoCellAnchor>
  <xdr:twoCellAnchor editAs="oneCell">
    <xdr:from>
      <xdr:col>8</xdr:col>
      <xdr:colOff>361950</xdr:colOff>
      <xdr:row>18</xdr:row>
      <xdr:rowOff>133350</xdr:rowOff>
    </xdr:from>
    <xdr:to>
      <xdr:col>8</xdr:col>
      <xdr:colOff>542925</xdr:colOff>
      <xdr:row>19</xdr:row>
      <xdr:rowOff>152400</xdr:rowOff>
    </xdr:to>
    <xdr:pic>
      <xdr:nvPicPr>
        <xdr:cNvPr id="17" name="Grafik 16" descr="Bild in Originalgröße anzeigen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2400300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361950</xdr:colOff>
      <xdr:row>17</xdr:row>
      <xdr:rowOff>9525</xdr:rowOff>
    </xdr:from>
    <xdr:to>
      <xdr:col>8</xdr:col>
      <xdr:colOff>542925</xdr:colOff>
      <xdr:row>18</xdr:row>
      <xdr:rowOff>28575</xdr:rowOff>
    </xdr:to>
    <xdr:pic>
      <xdr:nvPicPr>
        <xdr:cNvPr id="18" name="Grafik 17" descr="Bild in Originalgröße anzeigen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2114550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152401</xdr:rowOff>
    </xdr:from>
    <xdr:to>
      <xdr:col>0</xdr:col>
      <xdr:colOff>2006341</xdr:colOff>
      <xdr:row>6</xdr:row>
      <xdr:rowOff>73451</xdr:rowOff>
    </xdr:to>
    <xdr:pic>
      <xdr:nvPicPr>
        <xdr:cNvPr id="21" name="LogoHeaderFirstPage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52401"/>
          <a:ext cx="1625341" cy="8830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  <xdr:twoCellAnchor editAs="oneCell">
    <xdr:from>
      <xdr:col>8</xdr:col>
      <xdr:colOff>2651554</xdr:colOff>
      <xdr:row>0</xdr:row>
      <xdr:rowOff>119420</xdr:rowOff>
    </xdr:from>
    <xdr:to>
      <xdr:col>8</xdr:col>
      <xdr:colOff>3310489</xdr:colOff>
      <xdr:row>4</xdr:row>
      <xdr:rowOff>111605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00804" y="119420"/>
          <a:ext cx="658935" cy="65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14537</xdr:colOff>
      <xdr:row>2</xdr:row>
      <xdr:rowOff>47625</xdr:rowOff>
    </xdr:from>
    <xdr:to>
      <xdr:col>7</xdr:col>
      <xdr:colOff>71688</xdr:colOff>
      <xdr:row>5</xdr:row>
      <xdr:rowOff>141090</xdr:rowOff>
    </xdr:to>
    <xdr:sp macro="" textlink="">
      <xdr:nvSpPr>
        <xdr:cNvPr id="2" name="TextBox 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7815512" y="47625"/>
          <a:ext cx="4248151" cy="2553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2400" b="1" u="none">
              <a:solidFill>
                <a:srgbClr val="091351"/>
              </a:solidFill>
              <a:latin typeface="+mn-lt"/>
              <a:ea typeface="+mn-ea"/>
              <a:cs typeface="+mn-cs"/>
            </a:rPr>
            <a:t>Bezeichnung Massnahme 4</a:t>
          </a:r>
        </a:p>
      </xdr:txBody>
    </xdr:sp>
    <xdr:clientData/>
  </xdr:twoCellAnchor>
  <xdr:twoCellAnchor>
    <xdr:from>
      <xdr:col>6</xdr:col>
      <xdr:colOff>304800</xdr:colOff>
      <xdr:row>18</xdr:row>
      <xdr:rowOff>106066</xdr:rowOff>
    </xdr:from>
    <xdr:to>
      <xdr:col>8</xdr:col>
      <xdr:colOff>677728</xdr:colOff>
      <xdr:row>20</xdr:row>
      <xdr:rowOff>9525</xdr:rowOff>
    </xdr:to>
    <xdr:sp macro="" textlink="">
      <xdr:nvSpPr>
        <xdr:cNvPr id="3" name="Eingekerbter Richtungspfeil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1249025" y="2373016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 3</a:t>
          </a:r>
        </a:p>
      </xdr:txBody>
    </xdr:sp>
    <xdr:clientData/>
  </xdr:twoCellAnchor>
  <xdr:twoCellAnchor>
    <xdr:from>
      <xdr:col>6</xdr:col>
      <xdr:colOff>315778</xdr:colOff>
      <xdr:row>15</xdr:row>
      <xdr:rowOff>19050</xdr:rowOff>
    </xdr:from>
    <xdr:to>
      <xdr:col>8</xdr:col>
      <xdr:colOff>688706</xdr:colOff>
      <xdr:row>16</xdr:row>
      <xdr:rowOff>84434</xdr:rowOff>
    </xdr:to>
    <xdr:sp macro="" textlink="">
      <xdr:nvSpPr>
        <xdr:cNvPr id="4" name="Eingekerbter Richtungspfeil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1260003" y="1800225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 1</a:t>
          </a:r>
        </a:p>
      </xdr:txBody>
    </xdr:sp>
    <xdr:clientData/>
  </xdr:twoCellAnchor>
  <xdr:twoCellAnchor>
    <xdr:from>
      <xdr:col>6</xdr:col>
      <xdr:colOff>304800</xdr:colOff>
      <xdr:row>16</xdr:row>
      <xdr:rowOff>144166</xdr:rowOff>
    </xdr:from>
    <xdr:to>
      <xdr:col>8</xdr:col>
      <xdr:colOff>677728</xdr:colOff>
      <xdr:row>18</xdr:row>
      <xdr:rowOff>47625</xdr:rowOff>
    </xdr:to>
    <xdr:sp macro="" textlink="">
      <xdr:nvSpPr>
        <xdr:cNvPr id="5" name="Eingekerbter Richtungspfeil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1249025" y="2087266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 2</a:t>
          </a:r>
        </a:p>
      </xdr:txBody>
    </xdr:sp>
    <xdr:clientData/>
  </xdr:twoCellAnchor>
  <xdr:twoCellAnchor editAs="oneCell">
    <xdr:from>
      <xdr:col>8</xdr:col>
      <xdr:colOff>344353</xdr:colOff>
      <xdr:row>15</xdr:row>
      <xdr:rowOff>47625</xdr:rowOff>
    </xdr:from>
    <xdr:to>
      <xdr:col>8</xdr:col>
      <xdr:colOff>525328</xdr:colOff>
      <xdr:row>16</xdr:row>
      <xdr:rowOff>66675</xdr:rowOff>
    </xdr:to>
    <xdr:pic>
      <xdr:nvPicPr>
        <xdr:cNvPr id="6" name="Grafik 5" descr="Bild in Originalgröße anzeigen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4078" y="1828800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3203290</xdr:colOff>
      <xdr:row>11</xdr:row>
      <xdr:rowOff>28575</xdr:rowOff>
    </xdr:from>
    <xdr:to>
      <xdr:col>3</xdr:col>
      <xdr:colOff>506836</xdr:colOff>
      <xdr:row>14</xdr:row>
      <xdr:rowOff>54000</xdr:rowOff>
    </xdr:to>
    <xdr:sp macro="" textlink="">
      <xdr:nvSpPr>
        <xdr:cNvPr id="7" name="Eingekerbter Richtungspfeil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3203290" y="1162050"/>
          <a:ext cx="5104521" cy="511200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Nullmessung</a:t>
          </a:r>
        </a:p>
      </xdr:txBody>
    </xdr:sp>
    <xdr:clientData/>
  </xdr:twoCellAnchor>
  <xdr:twoCellAnchor>
    <xdr:from>
      <xdr:col>6</xdr:col>
      <xdr:colOff>168265</xdr:colOff>
      <xdr:row>11</xdr:row>
      <xdr:rowOff>28576</xdr:rowOff>
    </xdr:from>
    <xdr:to>
      <xdr:col>8</xdr:col>
      <xdr:colOff>951899</xdr:colOff>
      <xdr:row>14</xdr:row>
      <xdr:rowOff>54200</xdr:rowOff>
    </xdr:to>
    <xdr:sp macro="" textlink="">
      <xdr:nvSpPr>
        <xdr:cNvPr id="8" name="Eingekerbter Richtungspfeil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11112490" y="1162051"/>
          <a:ext cx="2879134" cy="511399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Massnahmen</a:t>
          </a:r>
        </a:p>
      </xdr:txBody>
    </xdr:sp>
    <xdr:clientData/>
  </xdr:twoCellAnchor>
  <xdr:twoCellAnchor>
    <xdr:from>
      <xdr:col>3</xdr:col>
      <xdr:colOff>459636</xdr:colOff>
      <xdr:row>11</xdr:row>
      <xdr:rowOff>28576</xdr:rowOff>
    </xdr:from>
    <xdr:to>
      <xdr:col>6</xdr:col>
      <xdr:colOff>192056</xdr:colOff>
      <xdr:row>14</xdr:row>
      <xdr:rowOff>54001</xdr:rowOff>
    </xdr:to>
    <xdr:sp macro="" textlink="">
      <xdr:nvSpPr>
        <xdr:cNvPr id="9" name="Eingekerbter Richtungspfeil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8260611" y="1162051"/>
          <a:ext cx="2875670" cy="511200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Dashboard</a:t>
          </a:r>
          <a:endParaRPr lang="de-DE" sz="1000">
            <a:solidFill>
              <a:srgbClr val="091351"/>
            </a:solidFill>
          </a:endParaRPr>
        </a:p>
      </xdr:txBody>
    </xdr:sp>
    <xdr:clientData/>
  </xdr:twoCellAnchor>
  <xdr:twoCellAnchor>
    <xdr:from>
      <xdr:col>0</xdr:col>
      <xdr:colOff>381000</xdr:colOff>
      <xdr:row>11</xdr:row>
      <xdr:rowOff>28576</xdr:rowOff>
    </xdr:from>
    <xdr:to>
      <xdr:col>0</xdr:col>
      <xdr:colOff>3258402</xdr:colOff>
      <xdr:row>14</xdr:row>
      <xdr:rowOff>54200</xdr:rowOff>
    </xdr:to>
    <xdr:sp macro="" textlink="">
      <xdr:nvSpPr>
        <xdr:cNvPr id="10" name="Eingekerbter Richtungspfeil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>
          <a:off x="381000" y="1162051"/>
          <a:ext cx="2877402" cy="511399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Unternehmensdaten</a:t>
          </a:r>
        </a:p>
      </xdr:txBody>
    </xdr:sp>
    <xdr:clientData/>
  </xdr:twoCellAnchor>
  <xdr:twoCellAnchor editAs="oneCell">
    <xdr:from>
      <xdr:col>0</xdr:col>
      <xdr:colOff>2676525</xdr:colOff>
      <xdr:row>11</xdr:row>
      <xdr:rowOff>142877</xdr:rowOff>
    </xdr:from>
    <xdr:to>
      <xdr:col>0</xdr:col>
      <xdr:colOff>3009900</xdr:colOff>
      <xdr:row>13</xdr:row>
      <xdr:rowOff>147206</xdr:rowOff>
    </xdr:to>
    <xdr:pic>
      <xdr:nvPicPr>
        <xdr:cNvPr id="11" name="Grafik 10" descr="Bild in Originalgröße anzeigen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276352"/>
          <a:ext cx="333375" cy="328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1022065</xdr:colOff>
      <xdr:row>11</xdr:row>
      <xdr:rowOff>133350</xdr:rowOff>
    </xdr:from>
    <xdr:to>
      <xdr:col>3</xdr:col>
      <xdr:colOff>212440</xdr:colOff>
      <xdr:row>13</xdr:row>
      <xdr:rowOff>137679</xdr:rowOff>
    </xdr:to>
    <xdr:pic>
      <xdr:nvPicPr>
        <xdr:cNvPr id="12" name="Grafik 11" descr="Bild in Originalgröße anzeigen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0040" y="1266825"/>
          <a:ext cx="333375" cy="328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11</xdr:row>
      <xdr:rowOff>142875</xdr:rowOff>
    </xdr:from>
    <xdr:to>
      <xdr:col>5</xdr:col>
      <xdr:colOff>933450</xdr:colOff>
      <xdr:row>13</xdr:row>
      <xdr:rowOff>147204</xdr:rowOff>
    </xdr:to>
    <xdr:pic>
      <xdr:nvPicPr>
        <xdr:cNvPr id="13" name="Grafik 12" descr="Bild in Originalgröße anzeigen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6550" y="1276350"/>
          <a:ext cx="333375" cy="328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285750</xdr:colOff>
      <xdr:row>20</xdr:row>
      <xdr:rowOff>77491</xdr:rowOff>
    </xdr:from>
    <xdr:to>
      <xdr:col>8</xdr:col>
      <xdr:colOff>658678</xdr:colOff>
      <xdr:row>21</xdr:row>
      <xdr:rowOff>142875</xdr:rowOff>
    </xdr:to>
    <xdr:sp macro="" textlink="">
      <xdr:nvSpPr>
        <xdr:cNvPr id="14" name="Eingekerbter Richtungspfeil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11229975" y="2668291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</a:t>
          </a:r>
          <a:r>
            <a:rPr lang="de-DE" sz="1000" b="1" baseline="0">
              <a:solidFill>
                <a:schemeClr val="bg1"/>
              </a:solidFill>
            </a:rPr>
            <a:t> </a:t>
          </a:r>
          <a:r>
            <a:rPr lang="de-DE" sz="1000" b="1">
              <a:solidFill>
                <a:schemeClr val="bg1"/>
              </a:solidFill>
            </a:rPr>
            <a:t>4</a:t>
          </a:r>
        </a:p>
      </xdr:txBody>
    </xdr:sp>
    <xdr:clientData/>
  </xdr:twoCellAnchor>
  <xdr:twoCellAnchor>
    <xdr:from>
      <xdr:col>6</xdr:col>
      <xdr:colOff>285750</xdr:colOff>
      <xdr:row>22</xdr:row>
      <xdr:rowOff>58441</xdr:rowOff>
    </xdr:from>
    <xdr:to>
      <xdr:col>8</xdr:col>
      <xdr:colOff>658678</xdr:colOff>
      <xdr:row>23</xdr:row>
      <xdr:rowOff>123825</xdr:rowOff>
    </xdr:to>
    <xdr:sp macro="" textlink="">
      <xdr:nvSpPr>
        <xdr:cNvPr id="15" name="Eingekerbter Richtungspfeil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>
        <a:xfrm>
          <a:off x="11229975" y="2973091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 5</a:t>
          </a:r>
        </a:p>
      </xdr:txBody>
    </xdr:sp>
    <xdr:clientData/>
  </xdr:twoCellAnchor>
  <xdr:twoCellAnchor>
    <xdr:from>
      <xdr:col>6</xdr:col>
      <xdr:colOff>285750</xdr:colOff>
      <xdr:row>24</xdr:row>
      <xdr:rowOff>39391</xdr:rowOff>
    </xdr:from>
    <xdr:to>
      <xdr:col>8</xdr:col>
      <xdr:colOff>658678</xdr:colOff>
      <xdr:row>25</xdr:row>
      <xdr:rowOff>104775</xdr:rowOff>
    </xdr:to>
    <xdr:sp macro="" textlink="">
      <xdr:nvSpPr>
        <xdr:cNvPr id="16" name="Eingekerbter Richtungspfeil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/>
      </xdr:nvSpPr>
      <xdr:spPr>
        <a:xfrm>
          <a:off x="11229975" y="3277891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 6</a:t>
          </a:r>
        </a:p>
      </xdr:txBody>
    </xdr:sp>
    <xdr:clientData/>
  </xdr:twoCellAnchor>
  <xdr:twoCellAnchor editAs="oneCell">
    <xdr:from>
      <xdr:col>8</xdr:col>
      <xdr:colOff>342900</xdr:colOff>
      <xdr:row>20</xdr:row>
      <xdr:rowOff>104775</xdr:rowOff>
    </xdr:from>
    <xdr:to>
      <xdr:col>8</xdr:col>
      <xdr:colOff>523875</xdr:colOff>
      <xdr:row>21</xdr:row>
      <xdr:rowOff>123825</xdr:rowOff>
    </xdr:to>
    <xdr:pic>
      <xdr:nvPicPr>
        <xdr:cNvPr id="17" name="Grafik 16" descr="Bild in Originalgröße anzeigen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2625" y="2695575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342900</xdr:colOff>
      <xdr:row>18</xdr:row>
      <xdr:rowOff>133350</xdr:rowOff>
    </xdr:from>
    <xdr:to>
      <xdr:col>8</xdr:col>
      <xdr:colOff>523875</xdr:colOff>
      <xdr:row>19</xdr:row>
      <xdr:rowOff>152400</xdr:rowOff>
    </xdr:to>
    <xdr:pic>
      <xdr:nvPicPr>
        <xdr:cNvPr id="18" name="Grafik 17" descr="Bild in Originalgröße anzeigen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2625" y="2400300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342900</xdr:colOff>
      <xdr:row>17</xdr:row>
      <xdr:rowOff>9525</xdr:rowOff>
    </xdr:from>
    <xdr:to>
      <xdr:col>8</xdr:col>
      <xdr:colOff>523875</xdr:colOff>
      <xdr:row>18</xdr:row>
      <xdr:rowOff>28575</xdr:rowOff>
    </xdr:to>
    <xdr:pic>
      <xdr:nvPicPr>
        <xdr:cNvPr id="19" name="Grafik 18" descr="Bild in Originalgröße anzeigen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2625" y="2114550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152400</xdr:rowOff>
    </xdr:from>
    <xdr:to>
      <xdr:col>0</xdr:col>
      <xdr:colOff>2006341</xdr:colOff>
      <xdr:row>6</xdr:row>
      <xdr:rowOff>90119</xdr:rowOff>
    </xdr:to>
    <xdr:pic>
      <xdr:nvPicPr>
        <xdr:cNvPr id="22" name="LogoHeaderFirstPage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52400"/>
          <a:ext cx="1625341" cy="909269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  <xdr:twoCellAnchor editAs="oneCell">
    <xdr:from>
      <xdr:col>8</xdr:col>
      <xdr:colOff>2633733</xdr:colOff>
      <xdr:row>0</xdr:row>
      <xdr:rowOff>125412</xdr:rowOff>
    </xdr:from>
    <xdr:to>
      <xdr:col>8</xdr:col>
      <xdr:colOff>3299733</xdr:colOff>
      <xdr:row>4</xdr:row>
      <xdr:rowOff>124662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682983" y="125412"/>
          <a:ext cx="666000" cy="66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14537</xdr:colOff>
      <xdr:row>2</xdr:row>
      <xdr:rowOff>47625</xdr:rowOff>
    </xdr:from>
    <xdr:to>
      <xdr:col>7</xdr:col>
      <xdr:colOff>71688</xdr:colOff>
      <xdr:row>5</xdr:row>
      <xdr:rowOff>141090</xdr:rowOff>
    </xdr:to>
    <xdr:sp macro="" textlink="">
      <xdr:nvSpPr>
        <xdr:cNvPr id="2" name="TextBox 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7815512" y="47625"/>
          <a:ext cx="4248151" cy="2553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2400" b="1" u="none">
              <a:solidFill>
                <a:srgbClr val="091351"/>
              </a:solidFill>
              <a:latin typeface="+mn-lt"/>
              <a:ea typeface="+mn-ea"/>
              <a:cs typeface="+mn-cs"/>
            </a:rPr>
            <a:t>Bezeichnung Massnahme 5</a:t>
          </a:r>
        </a:p>
      </xdr:txBody>
    </xdr:sp>
    <xdr:clientData/>
  </xdr:twoCellAnchor>
  <xdr:twoCellAnchor>
    <xdr:from>
      <xdr:col>6</xdr:col>
      <xdr:colOff>304800</xdr:colOff>
      <xdr:row>18</xdr:row>
      <xdr:rowOff>106066</xdr:rowOff>
    </xdr:from>
    <xdr:to>
      <xdr:col>8</xdr:col>
      <xdr:colOff>677728</xdr:colOff>
      <xdr:row>20</xdr:row>
      <xdr:rowOff>9525</xdr:rowOff>
    </xdr:to>
    <xdr:sp macro="" textlink="">
      <xdr:nvSpPr>
        <xdr:cNvPr id="3" name="Eingekerbter Richtungspfeil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1249025" y="2373016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 3</a:t>
          </a:r>
        </a:p>
      </xdr:txBody>
    </xdr:sp>
    <xdr:clientData/>
  </xdr:twoCellAnchor>
  <xdr:twoCellAnchor>
    <xdr:from>
      <xdr:col>6</xdr:col>
      <xdr:colOff>315778</xdr:colOff>
      <xdr:row>15</xdr:row>
      <xdr:rowOff>19050</xdr:rowOff>
    </xdr:from>
    <xdr:to>
      <xdr:col>8</xdr:col>
      <xdr:colOff>688706</xdr:colOff>
      <xdr:row>16</xdr:row>
      <xdr:rowOff>84434</xdr:rowOff>
    </xdr:to>
    <xdr:sp macro="" textlink="">
      <xdr:nvSpPr>
        <xdr:cNvPr id="4" name="Eingekerbter Richtungspfeil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1260003" y="1800225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 1</a:t>
          </a:r>
        </a:p>
      </xdr:txBody>
    </xdr:sp>
    <xdr:clientData/>
  </xdr:twoCellAnchor>
  <xdr:twoCellAnchor>
    <xdr:from>
      <xdr:col>6</xdr:col>
      <xdr:colOff>304800</xdr:colOff>
      <xdr:row>16</xdr:row>
      <xdr:rowOff>144166</xdr:rowOff>
    </xdr:from>
    <xdr:to>
      <xdr:col>8</xdr:col>
      <xdr:colOff>677728</xdr:colOff>
      <xdr:row>18</xdr:row>
      <xdr:rowOff>47625</xdr:rowOff>
    </xdr:to>
    <xdr:sp macro="" textlink="">
      <xdr:nvSpPr>
        <xdr:cNvPr id="5" name="Eingekerbter Richtungspfeil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11249025" y="2087266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 2</a:t>
          </a:r>
        </a:p>
      </xdr:txBody>
    </xdr:sp>
    <xdr:clientData/>
  </xdr:twoCellAnchor>
  <xdr:twoCellAnchor editAs="oneCell">
    <xdr:from>
      <xdr:col>8</xdr:col>
      <xdr:colOff>344353</xdr:colOff>
      <xdr:row>15</xdr:row>
      <xdr:rowOff>47625</xdr:rowOff>
    </xdr:from>
    <xdr:to>
      <xdr:col>8</xdr:col>
      <xdr:colOff>525328</xdr:colOff>
      <xdr:row>16</xdr:row>
      <xdr:rowOff>66675</xdr:rowOff>
    </xdr:to>
    <xdr:pic>
      <xdr:nvPicPr>
        <xdr:cNvPr id="6" name="Grafik 5" descr="Bild in Originalgröße anzeigen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4078" y="1828800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3203290</xdr:colOff>
      <xdr:row>11</xdr:row>
      <xdr:rowOff>28575</xdr:rowOff>
    </xdr:from>
    <xdr:to>
      <xdr:col>3</xdr:col>
      <xdr:colOff>506836</xdr:colOff>
      <xdr:row>14</xdr:row>
      <xdr:rowOff>54000</xdr:rowOff>
    </xdr:to>
    <xdr:sp macro="" textlink="">
      <xdr:nvSpPr>
        <xdr:cNvPr id="7" name="Eingekerbter Richtungspfeil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3203290" y="1162050"/>
          <a:ext cx="5104521" cy="511200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Nullmessung</a:t>
          </a:r>
        </a:p>
      </xdr:txBody>
    </xdr:sp>
    <xdr:clientData/>
  </xdr:twoCellAnchor>
  <xdr:twoCellAnchor>
    <xdr:from>
      <xdr:col>6</xdr:col>
      <xdr:colOff>168265</xdr:colOff>
      <xdr:row>11</xdr:row>
      <xdr:rowOff>28576</xdr:rowOff>
    </xdr:from>
    <xdr:to>
      <xdr:col>8</xdr:col>
      <xdr:colOff>951899</xdr:colOff>
      <xdr:row>14</xdr:row>
      <xdr:rowOff>54200</xdr:rowOff>
    </xdr:to>
    <xdr:sp macro="" textlink="">
      <xdr:nvSpPr>
        <xdr:cNvPr id="8" name="Eingekerbter Richtungspfeil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11112490" y="1162051"/>
          <a:ext cx="2879134" cy="511399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Massnahmen</a:t>
          </a:r>
        </a:p>
      </xdr:txBody>
    </xdr:sp>
    <xdr:clientData/>
  </xdr:twoCellAnchor>
  <xdr:twoCellAnchor>
    <xdr:from>
      <xdr:col>3</xdr:col>
      <xdr:colOff>459636</xdr:colOff>
      <xdr:row>11</xdr:row>
      <xdr:rowOff>28576</xdr:rowOff>
    </xdr:from>
    <xdr:to>
      <xdr:col>6</xdr:col>
      <xdr:colOff>192056</xdr:colOff>
      <xdr:row>14</xdr:row>
      <xdr:rowOff>54001</xdr:rowOff>
    </xdr:to>
    <xdr:sp macro="" textlink="">
      <xdr:nvSpPr>
        <xdr:cNvPr id="9" name="Eingekerbter Richtungspfeil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8260611" y="1162051"/>
          <a:ext cx="2875670" cy="511200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Dashboard</a:t>
          </a:r>
          <a:endParaRPr lang="de-DE" sz="1000">
            <a:solidFill>
              <a:srgbClr val="091351"/>
            </a:solidFill>
          </a:endParaRPr>
        </a:p>
      </xdr:txBody>
    </xdr:sp>
    <xdr:clientData/>
  </xdr:twoCellAnchor>
  <xdr:twoCellAnchor>
    <xdr:from>
      <xdr:col>0</xdr:col>
      <xdr:colOff>381000</xdr:colOff>
      <xdr:row>11</xdr:row>
      <xdr:rowOff>28576</xdr:rowOff>
    </xdr:from>
    <xdr:to>
      <xdr:col>0</xdr:col>
      <xdr:colOff>3258402</xdr:colOff>
      <xdr:row>14</xdr:row>
      <xdr:rowOff>54200</xdr:rowOff>
    </xdr:to>
    <xdr:sp macro="" textlink="">
      <xdr:nvSpPr>
        <xdr:cNvPr id="10" name="Eingekerbter Richtungspfeil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381000" y="1162051"/>
          <a:ext cx="2877402" cy="511399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Unternehmensdaten</a:t>
          </a:r>
        </a:p>
      </xdr:txBody>
    </xdr:sp>
    <xdr:clientData/>
  </xdr:twoCellAnchor>
  <xdr:twoCellAnchor editAs="oneCell">
    <xdr:from>
      <xdr:col>0</xdr:col>
      <xdr:colOff>2676525</xdr:colOff>
      <xdr:row>11</xdr:row>
      <xdr:rowOff>142877</xdr:rowOff>
    </xdr:from>
    <xdr:to>
      <xdr:col>0</xdr:col>
      <xdr:colOff>3009900</xdr:colOff>
      <xdr:row>13</xdr:row>
      <xdr:rowOff>147206</xdr:rowOff>
    </xdr:to>
    <xdr:pic>
      <xdr:nvPicPr>
        <xdr:cNvPr id="11" name="Grafik 10" descr="Bild in Originalgröße anzeigen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276352"/>
          <a:ext cx="333375" cy="328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1022065</xdr:colOff>
      <xdr:row>11</xdr:row>
      <xdr:rowOff>133350</xdr:rowOff>
    </xdr:from>
    <xdr:to>
      <xdr:col>3</xdr:col>
      <xdr:colOff>212440</xdr:colOff>
      <xdr:row>13</xdr:row>
      <xdr:rowOff>137679</xdr:rowOff>
    </xdr:to>
    <xdr:pic>
      <xdr:nvPicPr>
        <xdr:cNvPr id="12" name="Grafik 11" descr="Bild in Originalgröße anzeigen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0040" y="1266825"/>
          <a:ext cx="333375" cy="328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11</xdr:row>
      <xdr:rowOff>142875</xdr:rowOff>
    </xdr:from>
    <xdr:to>
      <xdr:col>5</xdr:col>
      <xdr:colOff>933450</xdr:colOff>
      <xdr:row>13</xdr:row>
      <xdr:rowOff>147204</xdr:rowOff>
    </xdr:to>
    <xdr:pic>
      <xdr:nvPicPr>
        <xdr:cNvPr id="13" name="Grafik 12" descr="Bild in Originalgröße anzeigen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6550" y="1276350"/>
          <a:ext cx="333375" cy="328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285750</xdr:colOff>
      <xdr:row>20</xdr:row>
      <xdr:rowOff>77491</xdr:rowOff>
    </xdr:from>
    <xdr:to>
      <xdr:col>8</xdr:col>
      <xdr:colOff>658678</xdr:colOff>
      <xdr:row>21</xdr:row>
      <xdr:rowOff>142875</xdr:rowOff>
    </xdr:to>
    <xdr:sp macro="" textlink="">
      <xdr:nvSpPr>
        <xdr:cNvPr id="14" name="Eingekerbter Richtungspfeil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11229975" y="2668291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</a:t>
          </a:r>
          <a:r>
            <a:rPr lang="de-DE" sz="1000" b="1" baseline="0">
              <a:solidFill>
                <a:schemeClr val="bg1"/>
              </a:solidFill>
            </a:rPr>
            <a:t> </a:t>
          </a:r>
          <a:r>
            <a:rPr lang="de-DE" sz="1000" b="1">
              <a:solidFill>
                <a:schemeClr val="bg1"/>
              </a:solidFill>
            </a:rPr>
            <a:t>4</a:t>
          </a:r>
        </a:p>
      </xdr:txBody>
    </xdr:sp>
    <xdr:clientData/>
  </xdr:twoCellAnchor>
  <xdr:twoCellAnchor>
    <xdr:from>
      <xdr:col>6</xdr:col>
      <xdr:colOff>285750</xdr:colOff>
      <xdr:row>22</xdr:row>
      <xdr:rowOff>58441</xdr:rowOff>
    </xdr:from>
    <xdr:to>
      <xdr:col>8</xdr:col>
      <xdr:colOff>658678</xdr:colOff>
      <xdr:row>23</xdr:row>
      <xdr:rowOff>123825</xdr:rowOff>
    </xdr:to>
    <xdr:sp macro="" textlink="">
      <xdr:nvSpPr>
        <xdr:cNvPr id="15" name="Eingekerbter Richtungspfeil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11229975" y="2973091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 5</a:t>
          </a:r>
        </a:p>
      </xdr:txBody>
    </xdr:sp>
    <xdr:clientData/>
  </xdr:twoCellAnchor>
  <xdr:twoCellAnchor>
    <xdr:from>
      <xdr:col>6</xdr:col>
      <xdr:colOff>285750</xdr:colOff>
      <xdr:row>24</xdr:row>
      <xdr:rowOff>39391</xdr:rowOff>
    </xdr:from>
    <xdr:to>
      <xdr:col>8</xdr:col>
      <xdr:colOff>658678</xdr:colOff>
      <xdr:row>25</xdr:row>
      <xdr:rowOff>104775</xdr:rowOff>
    </xdr:to>
    <xdr:sp macro="" textlink="">
      <xdr:nvSpPr>
        <xdr:cNvPr id="16" name="Eingekerbter Richtungspfeil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11229975" y="3277891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 6</a:t>
          </a:r>
        </a:p>
      </xdr:txBody>
    </xdr:sp>
    <xdr:clientData/>
  </xdr:twoCellAnchor>
  <xdr:twoCellAnchor editAs="oneCell">
    <xdr:from>
      <xdr:col>8</xdr:col>
      <xdr:colOff>333375</xdr:colOff>
      <xdr:row>22</xdr:row>
      <xdr:rowOff>85725</xdr:rowOff>
    </xdr:from>
    <xdr:to>
      <xdr:col>8</xdr:col>
      <xdr:colOff>514350</xdr:colOff>
      <xdr:row>23</xdr:row>
      <xdr:rowOff>104775</xdr:rowOff>
    </xdr:to>
    <xdr:pic>
      <xdr:nvPicPr>
        <xdr:cNvPr id="17" name="Grafik 16" descr="Bild in Originalgröße anzeigen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3100" y="3000375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342900</xdr:colOff>
      <xdr:row>20</xdr:row>
      <xdr:rowOff>104775</xdr:rowOff>
    </xdr:from>
    <xdr:to>
      <xdr:col>8</xdr:col>
      <xdr:colOff>523875</xdr:colOff>
      <xdr:row>21</xdr:row>
      <xdr:rowOff>123825</xdr:rowOff>
    </xdr:to>
    <xdr:pic>
      <xdr:nvPicPr>
        <xdr:cNvPr id="18" name="Grafik 17" descr="Bild in Originalgröße anzeigen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2625" y="2695575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342900</xdr:colOff>
      <xdr:row>18</xdr:row>
      <xdr:rowOff>133350</xdr:rowOff>
    </xdr:from>
    <xdr:to>
      <xdr:col>8</xdr:col>
      <xdr:colOff>523875</xdr:colOff>
      <xdr:row>19</xdr:row>
      <xdr:rowOff>152400</xdr:rowOff>
    </xdr:to>
    <xdr:pic>
      <xdr:nvPicPr>
        <xdr:cNvPr id="19" name="Grafik 18" descr="Bild in Originalgröße anzeigen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2625" y="2400300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361950</xdr:colOff>
      <xdr:row>17</xdr:row>
      <xdr:rowOff>9525</xdr:rowOff>
    </xdr:from>
    <xdr:to>
      <xdr:col>8</xdr:col>
      <xdr:colOff>542925</xdr:colOff>
      <xdr:row>18</xdr:row>
      <xdr:rowOff>28575</xdr:rowOff>
    </xdr:to>
    <xdr:pic>
      <xdr:nvPicPr>
        <xdr:cNvPr id="20" name="Grafik 19" descr="Bild in Originalgröße anzeigen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2114550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352425</xdr:colOff>
      <xdr:row>0</xdr:row>
      <xdr:rowOff>152400</xdr:rowOff>
    </xdr:from>
    <xdr:to>
      <xdr:col>0</xdr:col>
      <xdr:colOff>1977766</xdr:colOff>
      <xdr:row>6</xdr:row>
      <xdr:rowOff>90119</xdr:rowOff>
    </xdr:to>
    <xdr:pic>
      <xdr:nvPicPr>
        <xdr:cNvPr id="23" name="LogoHeaderFirstPage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52400"/>
          <a:ext cx="1625341" cy="909269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  <xdr:twoCellAnchor editAs="oneCell">
    <xdr:from>
      <xdr:col>8</xdr:col>
      <xdr:colOff>2642232</xdr:colOff>
      <xdr:row>0</xdr:row>
      <xdr:rowOff>119062</xdr:rowOff>
    </xdr:from>
    <xdr:to>
      <xdr:col>8</xdr:col>
      <xdr:colOff>3281711</xdr:colOff>
      <xdr:row>4</xdr:row>
      <xdr:rowOff>131012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08291" y="119062"/>
          <a:ext cx="639479" cy="639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14537</xdr:colOff>
      <xdr:row>2</xdr:row>
      <xdr:rowOff>47625</xdr:rowOff>
    </xdr:from>
    <xdr:to>
      <xdr:col>7</xdr:col>
      <xdr:colOff>71688</xdr:colOff>
      <xdr:row>5</xdr:row>
      <xdr:rowOff>141090</xdr:rowOff>
    </xdr:to>
    <xdr:sp macro="" textlink="">
      <xdr:nvSpPr>
        <xdr:cNvPr id="2" name="TextBox 7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7815512" y="47625"/>
          <a:ext cx="4248151" cy="2553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2400" b="1" u="none">
              <a:solidFill>
                <a:srgbClr val="091351"/>
              </a:solidFill>
              <a:latin typeface="+mn-lt"/>
              <a:ea typeface="+mn-ea"/>
              <a:cs typeface="+mn-cs"/>
            </a:rPr>
            <a:t>Bezeichnung Massnahme 6</a:t>
          </a:r>
        </a:p>
      </xdr:txBody>
    </xdr:sp>
    <xdr:clientData/>
  </xdr:twoCellAnchor>
  <xdr:twoCellAnchor>
    <xdr:from>
      <xdr:col>6</xdr:col>
      <xdr:colOff>304800</xdr:colOff>
      <xdr:row>18</xdr:row>
      <xdr:rowOff>106066</xdr:rowOff>
    </xdr:from>
    <xdr:to>
      <xdr:col>8</xdr:col>
      <xdr:colOff>677728</xdr:colOff>
      <xdr:row>20</xdr:row>
      <xdr:rowOff>9525</xdr:rowOff>
    </xdr:to>
    <xdr:sp macro="" textlink="">
      <xdr:nvSpPr>
        <xdr:cNvPr id="3" name="Eingekerbter Richtungspfeil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1249025" y="2373016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 3</a:t>
          </a:r>
        </a:p>
      </xdr:txBody>
    </xdr:sp>
    <xdr:clientData/>
  </xdr:twoCellAnchor>
  <xdr:twoCellAnchor>
    <xdr:from>
      <xdr:col>6</xdr:col>
      <xdr:colOff>315778</xdr:colOff>
      <xdr:row>15</xdr:row>
      <xdr:rowOff>19050</xdr:rowOff>
    </xdr:from>
    <xdr:to>
      <xdr:col>8</xdr:col>
      <xdr:colOff>688706</xdr:colOff>
      <xdr:row>16</xdr:row>
      <xdr:rowOff>84434</xdr:rowOff>
    </xdr:to>
    <xdr:sp macro="" textlink="">
      <xdr:nvSpPr>
        <xdr:cNvPr id="4" name="Eingekerbter Richtungspfeil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1260003" y="1800225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 1</a:t>
          </a:r>
        </a:p>
      </xdr:txBody>
    </xdr:sp>
    <xdr:clientData/>
  </xdr:twoCellAnchor>
  <xdr:twoCellAnchor>
    <xdr:from>
      <xdr:col>6</xdr:col>
      <xdr:colOff>304800</xdr:colOff>
      <xdr:row>16</xdr:row>
      <xdr:rowOff>144166</xdr:rowOff>
    </xdr:from>
    <xdr:to>
      <xdr:col>8</xdr:col>
      <xdr:colOff>677728</xdr:colOff>
      <xdr:row>18</xdr:row>
      <xdr:rowOff>47625</xdr:rowOff>
    </xdr:to>
    <xdr:sp macro="" textlink="">
      <xdr:nvSpPr>
        <xdr:cNvPr id="5" name="Eingekerbter Richtungspfeil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11249025" y="2087266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 2</a:t>
          </a:r>
        </a:p>
      </xdr:txBody>
    </xdr:sp>
    <xdr:clientData/>
  </xdr:twoCellAnchor>
  <xdr:twoCellAnchor editAs="oneCell">
    <xdr:from>
      <xdr:col>8</xdr:col>
      <xdr:colOff>344353</xdr:colOff>
      <xdr:row>15</xdr:row>
      <xdr:rowOff>47625</xdr:rowOff>
    </xdr:from>
    <xdr:to>
      <xdr:col>8</xdr:col>
      <xdr:colOff>525328</xdr:colOff>
      <xdr:row>16</xdr:row>
      <xdr:rowOff>66675</xdr:rowOff>
    </xdr:to>
    <xdr:pic>
      <xdr:nvPicPr>
        <xdr:cNvPr id="6" name="Grafik 5" descr="Bild in Originalgröße anzeigen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4078" y="1828800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3203290</xdr:colOff>
      <xdr:row>11</xdr:row>
      <xdr:rowOff>28575</xdr:rowOff>
    </xdr:from>
    <xdr:to>
      <xdr:col>3</xdr:col>
      <xdr:colOff>506836</xdr:colOff>
      <xdr:row>14</xdr:row>
      <xdr:rowOff>54000</xdr:rowOff>
    </xdr:to>
    <xdr:sp macro="" textlink="">
      <xdr:nvSpPr>
        <xdr:cNvPr id="7" name="Eingekerbter Richtungspfeil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3203290" y="1162050"/>
          <a:ext cx="5104521" cy="511200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Nullmessung</a:t>
          </a:r>
        </a:p>
      </xdr:txBody>
    </xdr:sp>
    <xdr:clientData/>
  </xdr:twoCellAnchor>
  <xdr:twoCellAnchor>
    <xdr:from>
      <xdr:col>6</xdr:col>
      <xdr:colOff>168265</xdr:colOff>
      <xdr:row>11</xdr:row>
      <xdr:rowOff>28576</xdr:rowOff>
    </xdr:from>
    <xdr:to>
      <xdr:col>8</xdr:col>
      <xdr:colOff>951899</xdr:colOff>
      <xdr:row>14</xdr:row>
      <xdr:rowOff>54200</xdr:rowOff>
    </xdr:to>
    <xdr:sp macro="" textlink="">
      <xdr:nvSpPr>
        <xdr:cNvPr id="8" name="Eingekerbter Richtungspfeil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11112490" y="1162051"/>
          <a:ext cx="2879134" cy="511399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Massnahmen</a:t>
          </a:r>
        </a:p>
      </xdr:txBody>
    </xdr:sp>
    <xdr:clientData/>
  </xdr:twoCellAnchor>
  <xdr:twoCellAnchor>
    <xdr:from>
      <xdr:col>3</xdr:col>
      <xdr:colOff>459636</xdr:colOff>
      <xdr:row>11</xdr:row>
      <xdr:rowOff>28576</xdr:rowOff>
    </xdr:from>
    <xdr:to>
      <xdr:col>6</xdr:col>
      <xdr:colOff>192056</xdr:colOff>
      <xdr:row>14</xdr:row>
      <xdr:rowOff>54001</xdr:rowOff>
    </xdr:to>
    <xdr:sp macro="" textlink="">
      <xdr:nvSpPr>
        <xdr:cNvPr id="9" name="Eingekerbter Richtungspfeil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8260611" y="1162051"/>
          <a:ext cx="2875670" cy="511200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Dashboard</a:t>
          </a:r>
          <a:endParaRPr lang="de-DE" sz="1000">
            <a:solidFill>
              <a:srgbClr val="091351"/>
            </a:solidFill>
          </a:endParaRPr>
        </a:p>
      </xdr:txBody>
    </xdr:sp>
    <xdr:clientData/>
  </xdr:twoCellAnchor>
  <xdr:twoCellAnchor>
    <xdr:from>
      <xdr:col>0</xdr:col>
      <xdr:colOff>381000</xdr:colOff>
      <xdr:row>11</xdr:row>
      <xdr:rowOff>28576</xdr:rowOff>
    </xdr:from>
    <xdr:to>
      <xdr:col>0</xdr:col>
      <xdr:colOff>3258402</xdr:colOff>
      <xdr:row>14</xdr:row>
      <xdr:rowOff>54200</xdr:rowOff>
    </xdr:to>
    <xdr:sp macro="" textlink="">
      <xdr:nvSpPr>
        <xdr:cNvPr id="10" name="Eingekerbter Richtungspfeil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381000" y="1162051"/>
          <a:ext cx="2877402" cy="511399"/>
        </a:xfrm>
        <a:prstGeom prst="chevron">
          <a:avLst/>
        </a:prstGeom>
        <a:solidFill>
          <a:schemeClr val="bg1"/>
        </a:solidFill>
        <a:ln w="44450">
          <a:solidFill>
            <a:srgbClr val="F26334"/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rgbClr val="091351"/>
              </a:solidFill>
            </a:rPr>
            <a:t>Unternehmensdaten</a:t>
          </a:r>
        </a:p>
      </xdr:txBody>
    </xdr:sp>
    <xdr:clientData/>
  </xdr:twoCellAnchor>
  <xdr:twoCellAnchor editAs="oneCell">
    <xdr:from>
      <xdr:col>0</xdr:col>
      <xdr:colOff>2676525</xdr:colOff>
      <xdr:row>11</xdr:row>
      <xdr:rowOff>142877</xdr:rowOff>
    </xdr:from>
    <xdr:to>
      <xdr:col>0</xdr:col>
      <xdr:colOff>3009900</xdr:colOff>
      <xdr:row>13</xdr:row>
      <xdr:rowOff>147206</xdr:rowOff>
    </xdr:to>
    <xdr:pic>
      <xdr:nvPicPr>
        <xdr:cNvPr id="11" name="Grafik 10" descr="Bild in Originalgröße anzeigen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276352"/>
          <a:ext cx="333375" cy="328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1022065</xdr:colOff>
      <xdr:row>11</xdr:row>
      <xdr:rowOff>133350</xdr:rowOff>
    </xdr:from>
    <xdr:to>
      <xdr:col>3</xdr:col>
      <xdr:colOff>212440</xdr:colOff>
      <xdr:row>13</xdr:row>
      <xdr:rowOff>137679</xdr:rowOff>
    </xdr:to>
    <xdr:pic>
      <xdr:nvPicPr>
        <xdr:cNvPr id="12" name="Grafik 11" descr="Bild in Originalgröße anzeigen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0040" y="1266825"/>
          <a:ext cx="333375" cy="328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11</xdr:row>
      <xdr:rowOff>142875</xdr:rowOff>
    </xdr:from>
    <xdr:to>
      <xdr:col>5</xdr:col>
      <xdr:colOff>933450</xdr:colOff>
      <xdr:row>13</xdr:row>
      <xdr:rowOff>147204</xdr:rowOff>
    </xdr:to>
    <xdr:pic>
      <xdr:nvPicPr>
        <xdr:cNvPr id="13" name="Grafik 12" descr="Bild in Originalgröße anzeigen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6550" y="1276350"/>
          <a:ext cx="333375" cy="328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285750</xdr:colOff>
      <xdr:row>20</xdr:row>
      <xdr:rowOff>77491</xdr:rowOff>
    </xdr:from>
    <xdr:to>
      <xdr:col>8</xdr:col>
      <xdr:colOff>658678</xdr:colOff>
      <xdr:row>21</xdr:row>
      <xdr:rowOff>142875</xdr:rowOff>
    </xdr:to>
    <xdr:sp macro="" textlink="">
      <xdr:nvSpPr>
        <xdr:cNvPr id="14" name="Eingekerbter Richtungspfeil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>
          <a:off x="11229975" y="2668291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</a:t>
          </a:r>
          <a:r>
            <a:rPr lang="de-DE" sz="1000" b="1" baseline="0">
              <a:solidFill>
                <a:schemeClr val="bg1"/>
              </a:solidFill>
            </a:rPr>
            <a:t> </a:t>
          </a:r>
          <a:r>
            <a:rPr lang="de-DE" sz="1000" b="1">
              <a:solidFill>
                <a:schemeClr val="bg1"/>
              </a:solidFill>
            </a:rPr>
            <a:t>4</a:t>
          </a:r>
        </a:p>
      </xdr:txBody>
    </xdr:sp>
    <xdr:clientData/>
  </xdr:twoCellAnchor>
  <xdr:twoCellAnchor>
    <xdr:from>
      <xdr:col>6</xdr:col>
      <xdr:colOff>285750</xdr:colOff>
      <xdr:row>22</xdr:row>
      <xdr:rowOff>58441</xdr:rowOff>
    </xdr:from>
    <xdr:to>
      <xdr:col>8</xdr:col>
      <xdr:colOff>658678</xdr:colOff>
      <xdr:row>23</xdr:row>
      <xdr:rowOff>123825</xdr:rowOff>
    </xdr:to>
    <xdr:sp macro="" textlink="">
      <xdr:nvSpPr>
        <xdr:cNvPr id="15" name="Eingekerbter Richtungspfeil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>
        <a:xfrm>
          <a:off x="11229975" y="2973091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 5</a:t>
          </a:r>
        </a:p>
      </xdr:txBody>
    </xdr:sp>
    <xdr:clientData/>
  </xdr:twoCellAnchor>
  <xdr:twoCellAnchor>
    <xdr:from>
      <xdr:col>6</xdr:col>
      <xdr:colOff>285750</xdr:colOff>
      <xdr:row>24</xdr:row>
      <xdr:rowOff>39391</xdr:rowOff>
    </xdr:from>
    <xdr:to>
      <xdr:col>8</xdr:col>
      <xdr:colOff>658678</xdr:colOff>
      <xdr:row>25</xdr:row>
      <xdr:rowOff>104775</xdr:rowOff>
    </xdr:to>
    <xdr:sp macro="" textlink="">
      <xdr:nvSpPr>
        <xdr:cNvPr id="16" name="Eingekerbter Richtungspfeil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/>
      </xdr:nvSpPr>
      <xdr:spPr>
        <a:xfrm>
          <a:off x="11229975" y="3277891"/>
          <a:ext cx="2468428" cy="227309"/>
        </a:xfrm>
        <a:prstGeom prst="chevron">
          <a:avLst/>
        </a:prstGeom>
        <a:solidFill>
          <a:srgbClr val="091351"/>
        </a:solidFill>
        <a:ln w="28575">
          <a:solidFill>
            <a:srgbClr val="F26334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lIns="72000" tIns="0" rIns="72000" bIns="0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</a:pPr>
          <a:r>
            <a:rPr lang="de-DE" sz="1000" b="1">
              <a:solidFill>
                <a:schemeClr val="bg1"/>
              </a:solidFill>
            </a:rPr>
            <a:t>Massnahme 6</a:t>
          </a:r>
        </a:p>
      </xdr:txBody>
    </xdr:sp>
    <xdr:clientData/>
  </xdr:twoCellAnchor>
  <xdr:twoCellAnchor editAs="oneCell">
    <xdr:from>
      <xdr:col>8</xdr:col>
      <xdr:colOff>333375</xdr:colOff>
      <xdr:row>22</xdr:row>
      <xdr:rowOff>85725</xdr:rowOff>
    </xdr:from>
    <xdr:to>
      <xdr:col>8</xdr:col>
      <xdr:colOff>514350</xdr:colOff>
      <xdr:row>23</xdr:row>
      <xdr:rowOff>104775</xdr:rowOff>
    </xdr:to>
    <xdr:pic>
      <xdr:nvPicPr>
        <xdr:cNvPr id="17" name="Grafik 16" descr="Bild in Originalgröße anzeigen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3100" y="3000375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333375</xdr:colOff>
      <xdr:row>20</xdr:row>
      <xdr:rowOff>114300</xdr:rowOff>
    </xdr:from>
    <xdr:to>
      <xdr:col>8</xdr:col>
      <xdr:colOff>514350</xdr:colOff>
      <xdr:row>21</xdr:row>
      <xdr:rowOff>133350</xdr:rowOff>
    </xdr:to>
    <xdr:pic>
      <xdr:nvPicPr>
        <xdr:cNvPr id="18" name="Grafik 17" descr="Bild in Originalgröße anzeigen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3100" y="2705100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333375</xdr:colOff>
      <xdr:row>18</xdr:row>
      <xdr:rowOff>142875</xdr:rowOff>
    </xdr:from>
    <xdr:to>
      <xdr:col>8</xdr:col>
      <xdr:colOff>514350</xdr:colOff>
      <xdr:row>20</xdr:row>
      <xdr:rowOff>0</xdr:rowOff>
    </xdr:to>
    <xdr:pic>
      <xdr:nvPicPr>
        <xdr:cNvPr id="19" name="Grafik 18" descr="Bild in Originalgröße anzeigen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3100" y="2409825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352425</xdr:colOff>
      <xdr:row>17</xdr:row>
      <xdr:rowOff>19050</xdr:rowOff>
    </xdr:from>
    <xdr:to>
      <xdr:col>8</xdr:col>
      <xdr:colOff>533400</xdr:colOff>
      <xdr:row>18</xdr:row>
      <xdr:rowOff>38100</xdr:rowOff>
    </xdr:to>
    <xdr:pic>
      <xdr:nvPicPr>
        <xdr:cNvPr id="20" name="Grafik 19" descr="Bild in Originalgröße anzeigen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2150" y="2124075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342900</xdr:colOff>
      <xdr:row>24</xdr:row>
      <xdr:rowOff>66675</xdr:rowOff>
    </xdr:from>
    <xdr:to>
      <xdr:col>8</xdr:col>
      <xdr:colOff>523875</xdr:colOff>
      <xdr:row>25</xdr:row>
      <xdr:rowOff>85725</xdr:rowOff>
    </xdr:to>
    <xdr:pic>
      <xdr:nvPicPr>
        <xdr:cNvPr id="21" name="Grafik 20" descr="Bild in Originalgröße anzeigen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2625" y="3305175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361950</xdr:colOff>
      <xdr:row>0</xdr:row>
      <xdr:rowOff>152400</xdr:rowOff>
    </xdr:from>
    <xdr:to>
      <xdr:col>0</xdr:col>
      <xdr:colOff>1987291</xdr:colOff>
      <xdr:row>6</xdr:row>
      <xdr:rowOff>90119</xdr:rowOff>
    </xdr:to>
    <xdr:pic>
      <xdr:nvPicPr>
        <xdr:cNvPr id="24" name="LogoHeaderFirstPage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152400"/>
          <a:ext cx="1625341" cy="909269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  <xdr:twoCellAnchor editAs="oneCell">
    <xdr:from>
      <xdr:col>8</xdr:col>
      <xdr:colOff>2651757</xdr:colOff>
      <xdr:row>0</xdr:row>
      <xdr:rowOff>119062</xdr:rowOff>
    </xdr:from>
    <xdr:to>
      <xdr:col>8</xdr:col>
      <xdr:colOff>3291236</xdr:colOff>
      <xdr:row>4</xdr:row>
      <xdr:rowOff>131012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17816" y="119062"/>
          <a:ext cx="639479" cy="639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55_ECR_CSC_Consulting\06_Lean%20and%20Green\25_Teilnehmerdokumente%20Deutschland\2017_07_Lean_Green_Dashboard_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ustermann@musterag.c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4"/>
  <sheetViews>
    <sheetView zoomScaleNormal="100" workbookViewId="0">
      <selection activeCell="D5" sqref="D5"/>
    </sheetView>
  </sheetViews>
  <sheetFormatPr baseColWidth="10" defaultRowHeight="12.5" x14ac:dyDescent="0.25"/>
  <cols>
    <col min="1" max="1" width="5.81640625" customWidth="1"/>
    <col min="6" max="6" width="16.54296875" customWidth="1"/>
  </cols>
  <sheetData>
    <row r="1" spans="1:23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</row>
    <row r="2" spans="1:23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3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x14ac:dyDescent="0.25">
      <c r="A9" s="12"/>
      <c r="B9" s="220" t="s">
        <v>109</v>
      </c>
      <c r="C9" s="220"/>
      <c r="D9" s="220"/>
      <c r="E9" s="220"/>
      <c r="F9" s="220"/>
      <c r="G9" s="220"/>
      <c r="H9" s="220"/>
      <c r="I9" s="220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x14ac:dyDescent="0.25">
      <c r="A10" s="12"/>
      <c r="B10" s="220"/>
      <c r="C10" s="220"/>
      <c r="D10" s="220"/>
      <c r="E10" s="220"/>
      <c r="F10" s="220"/>
      <c r="G10" s="220"/>
      <c r="H10" s="220"/>
      <c r="I10" s="220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x14ac:dyDescent="0.25">
      <c r="A11" s="12"/>
      <c r="B11" s="214"/>
      <c r="C11" s="214"/>
      <c r="D11" s="214"/>
      <c r="E11" s="214"/>
      <c r="F11" s="214"/>
      <c r="G11" s="214"/>
      <c r="H11" s="214"/>
      <c r="I11" s="214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x14ac:dyDescent="0.25">
      <c r="A12" s="12"/>
      <c r="B12" s="214"/>
      <c r="C12" s="214"/>
      <c r="D12" s="214"/>
      <c r="E12" s="214"/>
      <c r="F12" s="214"/>
      <c r="G12" s="214"/>
      <c r="H12" s="214"/>
      <c r="I12" s="214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ht="13" x14ac:dyDescent="0.3">
      <c r="A17" s="13"/>
      <c r="B17" s="189"/>
      <c r="C17" s="97" t="s">
        <v>111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x14ac:dyDescent="0.25">
      <c r="A18" s="13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ht="13" thickBot="1" x14ac:dyDescent="0.3">
      <c r="A19" s="13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ht="13" thickTop="1" x14ac:dyDescent="0.25">
      <c r="A20" s="12"/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ht="15.5" x14ac:dyDescent="0.35">
      <c r="A21" s="12"/>
      <c r="B21" s="217" t="s">
        <v>32</v>
      </c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9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x14ac:dyDescent="0.25">
      <c r="A22" s="12"/>
      <c r="B22" s="53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54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ht="14" x14ac:dyDescent="0.3">
      <c r="A23" s="12"/>
      <c r="B23" s="53"/>
      <c r="C23" s="28"/>
      <c r="D23" s="200"/>
      <c r="E23" s="201"/>
      <c r="F23" s="201"/>
      <c r="G23" s="201"/>
      <c r="H23" s="201"/>
      <c r="I23" s="201"/>
      <c r="J23" s="202"/>
      <c r="K23" s="28"/>
      <c r="L23" s="28"/>
      <c r="M23" s="54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ht="14" x14ac:dyDescent="0.3">
      <c r="A24" s="12"/>
      <c r="B24" s="53"/>
      <c r="C24" s="28"/>
      <c r="D24" s="203" t="s">
        <v>29</v>
      </c>
      <c r="E24" s="204"/>
      <c r="F24" s="204"/>
      <c r="G24" s="215" t="s">
        <v>13</v>
      </c>
      <c r="H24" s="215"/>
      <c r="I24" s="215"/>
      <c r="J24" s="216"/>
      <c r="K24" s="28"/>
      <c r="L24" s="28"/>
      <c r="M24" s="54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ht="14" x14ac:dyDescent="0.3">
      <c r="A25" s="12"/>
      <c r="B25" s="53"/>
      <c r="C25" s="28"/>
      <c r="D25" s="205"/>
      <c r="E25" s="204"/>
      <c r="F25" s="204"/>
      <c r="G25" s="215"/>
      <c r="H25" s="215"/>
      <c r="I25" s="215"/>
      <c r="J25" s="216"/>
      <c r="K25" s="28"/>
      <c r="L25" s="28"/>
      <c r="M25" s="54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ht="14.5" x14ac:dyDescent="0.35">
      <c r="A26" s="12"/>
      <c r="B26" s="53"/>
      <c r="C26" s="28"/>
      <c r="D26" s="203" t="s">
        <v>28</v>
      </c>
      <c r="E26" s="204"/>
      <c r="F26" s="204"/>
      <c r="G26" s="206" t="s">
        <v>14</v>
      </c>
      <c r="H26" s="207"/>
      <c r="I26" s="207"/>
      <c r="J26" s="208"/>
      <c r="K26" s="28"/>
      <c r="L26" s="28"/>
      <c r="M26" s="54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ht="14.5" x14ac:dyDescent="0.35">
      <c r="A27" s="12"/>
      <c r="B27" s="53"/>
      <c r="C27" s="28"/>
      <c r="D27" s="209"/>
      <c r="E27" s="204"/>
      <c r="F27" s="204"/>
      <c r="G27" s="207"/>
      <c r="H27" s="207"/>
      <c r="I27" s="207"/>
      <c r="J27" s="208"/>
      <c r="K27" s="28"/>
      <c r="L27" s="28"/>
      <c r="M27" s="54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ht="14.5" x14ac:dyDescent="0.35">
      <c r="A28" s="12"/>
      <c r="B28" s="53"/>
      <c r="C28" s="28"/>
      <c r="D28" s="203" t="s">
        <v>54</v>
      </c>
      <c r="E28" s="204"/>
      <c r="F28" s="204"/>
      <c r="G28" s="206" t="s">
        <v>55</v>
      </c>
      <c r="H28" s="207"/>
      <c r="I28" s="207"/>
      <c r="J28" s="208"/>
      <c r="K28" s="28"/>
      <c r="L28" s="28"/>
      <c r="M28" s="54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ht="14.5" x14ac:dyDescent="0.35">
      <c r="A29" s="12"/>
      <c r="B29" s="53"/>
      <c r="C29" s="28"/>
      <c r="D29" s="209"/>
      <c r="E29" s="204"/>
      <c r="F29" s="204"/>
      <c r="G29" s="207"/>
      <c r="H29" s="207"/>
      <c r="I29" s="207"/>
      <c r="J29" s="208"/>
      <c r="K29" s="28"/>
      <c r="L29" s="28"/>
      <c r="M29" s="54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ht="14.5" x14ac:dyDescent="0.35">
      <c r="A30" s="12"/>
      <c r="B30" s="53"/>
      <c r="C30" s="28"/>
      <c r="D30" s="203" t="s">
        <v>19</v>
      </c>
      <c r="E30" s="204"/>
      <c r="F30" s="204"/>
      <c r="G30" s="210" t="s">
        <v>34</v>
      </c>
      <c r="H30" s="206"/>
      <c r="I30" s="206"/>
      <c r="J30" s="208"/>
      <c r="K30" s="28"/>
      <c r="L30" s="28"/>
      <c r="M30" s="54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 ht="14" x14ac:dyDescent="0.3">
      <c r="A31" s="12"/>
      <c r="B31" s="53"/>
      <c r="C31" s="28"/>
      <c r="D31" s="211"/>
      <c r="E31" s="212"/>
      <c r="F31" s="212"/>
      <c r="G31" s="212"/>
      <c r="H31" s="212"/>
      <c r="I31" s="212"/>
      <c r="J31" s="213"/>
      <c r="K31" s="28"/>
      <c r="L31" s="28"/>
      <c r="M31" s="54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 x14ac:dyDescent="0.25">
      <c r="A32" s="12"/>
      <c r="B32" s="53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54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3" ht="13" thickBot="1" x14ac:dyDescent="0.3">
      <c r="A33" s="12"/>
      <c r="B33" s="55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7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1:23" ht="13" thickTop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3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</sheetData>
  <mergeCells count="4">
    <mergeCell ref="B11:I12"/>
    <mergeCell ref="G24:J25"/>
    <mergeCell ref="B21:M21"/>
    <mergeCell ref="B9:I10"/>
  </mergeCells>
  <hyperlinks>
    <hyperlink ref="G30" r:id="rId1" xr:uid="{00000000-0004-0000-0000-000000000000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9"/>
  <sheetViews>
    <sheetView workbookViewId="0">
      <selection activeCell="B10" sqref="B10"/>
    </sheetView>
  </sheetViews>
  <sheetFormatPr baseColWidth="10" defaultRowHeight="12.5" x14ac:dyDescent="0.25"/>
  <sheetData>
    <row r="1" spans="1:4" x14ac:dyDescent="0.25">
      <c r="A1" t="s">
        <v>35</v>
      </c>
      <c r="B1" t="s">
        <v>58</v>
      </c>
      <c r="C1" t="s">
        <v>61</v>
      </c>
      <c r="D1" t="s">
        <v>84</v>
      </c>
    </row>
    <row r="2" spans="1:4" x14ac:dyDescent="0.25">
      <c r="A2" s="159" t="s">
        <v>56</v>
      </c>
      <c r="B2">
        <v>2019</v>
      </c>
      <c r="C2" t="s">
        <v>59</v>
      </c>
      <c r="D2" t="s">
        <v>85</v>
      </c>
    </row>
    <row r="3" spans="1:4" x14ac:dyDescent="0.25">
      <c r="A3" s="159" t="s">
        <v>57</v>
      </c>
      <c r="B3">
        <v>2020</v>
      </c>
      <c r="C3" t="s">
        <v>60</v>
      </c>
      <c r="D3" t="s">
        <v>86</v>
      </c>
    </row>
    <row r="4" spans="1:4" x14ac:dyDescent="0.25">
      <c r="A4" t="s">
        <v>93</v>
      </c>
      <c r="B4">
        <v>2021</v>
      </c>
    </row>
    <row r="5" spans="1:4" x14ac:dyDescent="0.25">
      <c r="A5" s="159" t="s">
        <v>89</v>
      </c>
      <c r="B5">
        <v>2022</v>
      </c>
    </row>
    <row r="6" spans="1:4" x14ac:dyDescent="0.25">
      <c r="B6">
        <v>2023</v>
      </c>
    </row>
    <row r="7" spans="1:4" x14ac:dyDescent="0.25">
      <c r="B7">
        <v>2024</v>
      </c>
    </row>
    <row r="8" spans="1:4" x14ac:dyDescent="0.25">
      <c r="B8">
        <v>2025</v>
      </c>
    </row>
    <row r="9" spans="1:4" x14ac:dyDescent="0.25">
      <c r="B9">
        <v>2026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Q322"/>
  <sheetViews>
    <sheetView topLeftCell="A33" zoomScale="90" zoomScaleNormal="90" workbookViewId="0">
      <selection activeCell="C23" sqref="C23"/>
    </sheetView>
  </sheetViews>
  <sheetFormatPr baseColWidth="10" defaultColWidth="11.453125" defaultRowHeight="12.5" x14ac:dyDescent="0.25"/>
  <cols>
    <col min="1" max="1" width="5.7265625" customWidth="1"/>
    <col min="2" max="2" width="39.54296875" customWidth="1"/>
    <col min="3" max="3" width="22" customWidth="1"/>
    <col min="4" max="5" width="18.453125" customWidth="1"/>
    <col min="6" max="6" width="21.453125" customWidth="1"/>
    <col min="7" max="7" width="20.7265625" customWidth="1"/>
    <col min="8" max="8" width="17.81640625" customWidth="1"/>
    <col min="9" max="9" width="16.26953125" customWidth="1"/>
    <col min="10" max="10" width="19.26953125" customWidth="1"/>
    <col min="11" max="11" width="20" customWidth="1"/>
    <col min="14" max="14" width="20" customWidth="1"/>
    <col min="16" max="16" width="15.7265625" customWidth="1"/>
    <col min="17" max="17" width="20.453125" customWidth="1"/>
    <col min="18" max="18" width="16" customWidth="1"/>
  </cols>
  <sheetData>
    <row r="1" spans="1:14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7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7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7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7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7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7" ht="13" x14ac:dyDescent="0.3">
      <c r="A22" s="12"/>
      <c r="B22" s="189"/>
      <c r="C22" s="97" t="s">
        <v>111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7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7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7" s="3" customFormat="1" ht="15.5" x14ac:dyDescent="0.35">
      <c r="A25" s="12"/>
      <c r="B25" s="41" t="s">
        <v>27</v>
      </c>
      <c r="C25" s="20"/>
      <c r="D25" s="19"/>
      <c r="E25" s="199"/>
      <c r="F25" s="20"/>
      <c r="G25" s="15"/>
      <c r="H25" s="154"/>
      <c r="I25" s="154"/>
      <c r="J25" s="21"/>
      <c r="K25" s="21"/>
      <c r="L25" s="21"/>
      <c r="M25" s="21"/>
      <c r="N25" s="21"/>
      <c r="O25" s="10"/>
      <c r="P25" s="10"/>
      <c r="Q25" s="10"/>
    </row>
    <row r="26" spans="1:17" s="3" customFormat="1" ht="15.5" x14ac:dyDescent="0.35">
      <c r="A26" s="12"/>
      <c r="B26" s="12"/>
      <c r="C26" s="20"/>
      <c r="D26" s="19"/>
      <c r="E26" s="19"/>
      <c r="F26" s="20"/>
      <c r="G26" s="15"/>
      <c r="H26" s="154"/>
      <c r="I26" s="154"/>
      <c r="J26" s="21"/>
      <c r="K26" s="21"/>
      <c r="L26" s="21"/>
      <c r="M26" s="21"/>
      <c r="N26" s="21"/>
      <c r="O26" s="10"/>
      <c r="P26" s="10"/>
      <c r="Q26" s="10"/>
    </row>
    <row r="27" spans="1:17" s="3" customFormat="1" x14ac:dyDescent="0.25">
      <c r="A27" s="12"/>
      <c r="C27" s="14"/>
      <c r="D27" s="14"/>
      <c r="E27" s="14"/>
      <c r="F27" s="14"/>
      <c r="G27" s="15"/>
      <c r="H27" s="154"/>
      <c r="I27" s="154"/>
      <c r="J27" s="21"/>
      <c r="K27" s="21"/>
      <c r="L27" s="21"/>
      <c r="M27" s="21"/>
      <c r="N27" s="21"/>
      <c r="O27" s="10"/>
      <c r="P27" s="10"/>
      <c r="Q27" s="10"/>
    </row>
    <row r="28" spans="1:17" s="3" customFormat="1" ht="14" x14ac:dyDescent="0.3">
      <c r="A28" s="12"/>
      <c r="B28" s="41" t="s">
        <v>82</v>
      </c>
      <c r="C28" s="12"/>
      <c r="D28" s="14"/>
      <c r="E28" s="14"/>
      <c r="F28" s="14"/>
      <c r="G28" s="15"/>
      <c r="H28" s="154"/>
      <c r="I28" s="154"/>
      <c r="J28" s="21"/>
      <c r="K28" s="21"/>
      <c r="L28" s="21"/>
      <c r="M28" s="21"/>
      <c r="N28" s="21"/>
      <c r="O28" s="10"/>
      <c r="P28" s="10"/>
      <c r="Q28" s="10"/>
    </row>
    <row r="29" spans="1:17" s="3" customFormat="1" ht="13" x14ac:dyDescent="0.3">
      <c r="A29" s="14"/>
      <c r="B29" s="45"/>
      <c r="C29" s="46"/>
      <c r="D29" s="47"/>
      <c r="E29" s="47"/>
      <c r="F29" s="14"/>
      <c r="G29" s="15"/>
      <c r="H29" s="38"/>
      <c r="I29" s="38"/>
      <c r="J29" s="22"/>
      <c r="K29" s="22"/>
      <c r="L29" s="22"/>
      <c r="M29" s="22"/>
      <c r="N29" s="22"/>
      <c r="O29" s="11"/>
      <c r="P29" s="11"/>
      <c r="Q29" s="11"/>
    </row>
    <row r="30" spans="1:17" ht="13" x14ac:dyDescent="0.3">
      <c r="A30" s="12"/>
      <c r="B30" s="225" t="s">
        <v>21</v>
      </c>
      <c r="C30" s="226"/>
      <c r="D30" s="226"/>
      <c r="E30" s="67"/>
      <c r="F30" s="14"/>
      <c r="G30" s="15"/>
      <c r="H30" s="155"/>
      <c r="I30" s="155"/>
      <c r="J30" s="23"/>
      <c r="K30" s="23"/>
      <c r="L30" s="23"/>
      <c r="M30" s="23"/>
      <c r="N30" s="23"/>
      <c r="O30" s="6"/>
      <c r="P30" s="6"/>
      <c r="Q30" s="6"/>
    </row>
    <row r="31" spans="1:17" ht="13" x14ac:dyDescent="0.25">
      <c r="A31" s="14"/>
      <c r="B31" s="48" t="s">
        <v>20</v>
      </c>
      <c r="C31" s="48" t="s">
        <v>15</v>
      </c>
      <c r="D31" s="87" t="s">
        <v>35</v>
      </c>
      <c r="E31" s="68" t="s">
        <v>36</v>
      </c>
      <c r="F31" s="14"/>
      <c r="G31" s="15"/>
      <c r="H31" s="15"/>
      <c r="I31" s="13"/>
      <c r="J31" s="23"/>
      <c r="K31" s="23"/>
      <c r="L31" s="23"/>
      <c r="M31" s="23"/>
      <c r="N31" s="23"/>
      <c r="O31" s="6"/>
      <c r="P31" s="6"/>
      <c r="Q31" s="6"/>
    </row>
    <row r="32" spans="1:17" ht="13" x14ac:dyDescent="0.3">
      <c r="A32" s="14"/>
      <c r="B32" s="25" t="s">
        <v>17</v>
      </c>
      <c r="C32" s="194">
        <v>10000</v>
      </c>
      <c r="D32" s="195" t="s">
        <v>8</v>
      </c>
      <c r="E32" s="227"/>
      <c r="F32" s="49" t="s">
        <v>88</v>
      </c>
      <c r="G32" s="45"/>
      <c r="H32" s="39"/>
      <c r="I32" s="13"/>
      <c r="J32" s="23"/>
      <c r="K32" s="23"/>
      <c r="L32" s="23"/>
      <c r="M32" s="23"/>
      <c r="N32" s="23"/>
      <c r="O32" s="6"/>
      <c r="P32" s="6"/>
      <c r="Q32" s="6"/>
    </row>
    <row r="33" spans="1:17" ht="13" x14ac:dyDescent="0.3">
      <c r="A33" s="14"/>
      <c r="B33" s="25" t="s">
        <v>18</v>
      </c>
      <c r="C33" s="194">
        <v>5000</v>
      </c>
      <c r="D33" s="195" t="s">
        <v>8</v>
      </c>
      <c r="E33" s="228"/>
      <c r="F33" s="14"/>
      <c r="G33" s="45"/>
      <c r="H33" s="39"/>
      <c r="I33" s="15"/>
      <c r="J33" s="23"/>
      <c r="K33" s="23"/>
      <c r="L33" s="23"/>
      <c r="M33" s="23"/>
      <c r="N33" s="23"/>
      <c r="O33" s="6"/>
      <c r="P33" s="6"/>
      <c r="Q33" s="6"/>
    </row>
    <row r="34" spans="1:17" ht="13" x14ac:dyDescent="0.3">
      <c r="A34" s="14"/>
      <c r="B34" s="156" t="s">
        <v>7</v>
      </c>
      <c r="C34" s="158">
        <f>SUM(C32:C33)</f>
        <v>15000</v>
      </c>
      <c r="D34" s="160"/>
      <c r="E34" s="229"/>
      <c r="F34" s="14"/>
      <c r="G34" s="45"/>
      <c r="H34" s="39"/>
      <c r="I34" s="15"/>
      <c r="J34" s="23"/>
      <c r="K34" s="23"/>
      <c r="L34" s="23"/>
      <c r="M34" s="23"/>
      <c r="N34" s="23"/>
      <c r="O34" s="6"/>
      <c r="P34" s="6"/>
      <c r="Q34" s="6"/>
    </row>
    <row r="35" spans="1:17" x14ac:dyDescent="0.25">
      <c r="A35" s="14"/>
      <c r="C35" s="12"/>
      <c r="D35" s="12"/>
      <c r="F35" s="15"/>
      <c r="G35" s="15"/>
      <c r="H35" s="15"/>
      <c r="I35" s="38"/>
      <c r="J35" s="38"/>
      <c r="K35" s="22"/>
      <c r="L35" s="22"/>
      <c r="M35" s="22"/>
      <c r="N35" s="22"/>
      <c r="O35" s="5"/>
      <c r="P35" s="5"/>
      <c r="Q35" s="5"/>
    </row>
    <row r="36" spans="1:17" ht="13" x14ac:dyDescent="0.3">
      <c r="A36" s="14"/>
      <c r="B36" s="45"/>
      <c r="C36" s="46"/>
      <c r="D36" s="47"/>
      <c r="E36" s="47"/>
      <c r="F36" s="15"/>
      <c r="G36" s="15"/>
      <c r="H36" s="15"/>
      <c r="I36" s="38"/>
      <c r="J36" s="38"/>
      <c r="K36" s="22"/>
      <c r="L36" s="22"/>
      <c r="M36" s="22"/>
      <c r="N36" s="22"/>
      <c r="O36" s="5"/>
      <c r="P36" s="5"/>
      <c r="Q36" s="5"/>
    </row>
    <row r="37" spans="1:17" ht="13" x14ac:dyDescent="0.3">
      <c r="A37" s="14"/>
      <c r="B37" s="222" t="s">
        <v>87</v>
      </c>
      <c r="C37" s="223"/>
      <c r="D37" s="224"/>
      <c r="E37" s="64"/>
      <c r="F37" s="14"/>
      <c r="G37" s="15"/>
      <c r="H37" s="15"/>
      <c r="I37" s="13"/>
      <c r="J37" s="38"/>
      <c r="K37" s="22"/>
      <c r="L37" s="22"/>
      <c r="M37" s="22"/>
      <c r="N37" s="22"/>
      <c r="O37" s="5"/>
      <c r="P37" s="5"/>
      <c r="Q37" s="5"/>
    </row>
    <row r="38" spans="1:17" ht="13" x14ac:dyDescent="0.3">
      <c r="A38" s="14"/>
      <c r="B38" s="44" t="s">
        <v>16</v>
      </c>
      <c r="C38" s="44" t="s">
        <v>15</v>
      </c>
      <c r="D38" s="44" t="s">
        <v>35</v>
      </c>
      <c r="E38" s="65"/>
      <c r="F38" s="14"/>
      <c r="G38" s="15"/>
      <c r="H38" s="15"/>
      <c r="I38" s="13"/>
      <c r="J38" s="38"/>
      <c r="K38" s="22"/>
      <c r="L38" s="22"/>
      <c r="M38" s="22"/>
      <c r="N38" s="22"/>
      <c r="O38" s="5"/>
      <c r="P38" s="5"/>
      <c r="Q38" s="5"/>
    </row>
    <row r="39" spans="1:17" ht="13" x14ac:dyDescent="0.3">
      <c r="A39" s="14"/>
      <c r="B39" s="25" t="s">
        <v>23</v>
      </c>
      <c r="C39" s="196">
        <v>80000</v>
      </c>
      <c r="D39" s="197" t="s">
        <v>8</v>
      </c>
      <c r="E39" s="49" t="s">
        <v>30</v>
      </c>
      <c r="G39" s="15"/>
      <c r="H39" s="15"/>
      <c r="I39" s="13"/>
      <c r="J39" s="38"/>
      <c r="K39" s="22"/>
      <c r="L39" s="22"/>
      <c r="M39" s="22"/>
      <c r="N39" s="22"/>
      <c r="O39" s="5"/>
      <c r="P39" s="5"/>
      <c r="Q39" s="5"/>
    </row>
    <row r="40" spans="1:17" ht="13" x14ac:dyDescent="0.3">
      <c r="A40" s="14"/>
      <c r="B40" s="25" t="s">
        <v>24</v>
      </c>
      <c r="C40" s="196">
        <v>30000</v>
      </c>
      <c r="D40" s="197" t="s">
        <v>8</v>
      </c>
      <c r="E40" s="58"/>
      <c r="F40" s="49"/>
      <c r="G40" s="15"/>
      <c r="H40" s="15"/>
      <c r="I40" s="13"/>
      <c r="J40" s="38"/>
      <c r="K40" s="22"/>
      <c r="L40" s="22"/>
      <c r="M40" s="22"/>
      <c r="N40" s="22"/>
      <c r="O40" s="5"/>
      <c r="P40" s="5"/>
      <c r="Q40" s="5"/>
    </row>
    <row r="41" spans="1:17" ht="13" x14ac:dyDescent="0.3">
      <c r="A41" s="14"/>
      <c r="B41" s="25" t="s">
        <v>25</v>
      </c>
      <c r="C41" s="198">
        <f>IF(ISERROR(C39/C32),0,C39/C32)</f>
        <v>8</v>
      </c>
      <c r="D41" s="197" t="s">
        <v>8</v>
      </c>
      <c r="E41" s="58"/>
      <c r="F41" s="49"/>
      <c r="G41" s="15"/>
      <c r="H41" s="15"/>
      <c r="I41" s="13"/>
      <c r="J41" s="38"/>
      <c r="K41" s="22"/>
      <c r="L41" s="22"/>
      <c r="M41" s="22"/>
      <c r="N41" s="22"/>
      <c r="O41" s="5"/>
      <c r="P41" s="5"/>
      <c r="Q41" s="5"/>
    </row>
    <row r="42" spans="1:17" ht="13" x14ac:dyDescent="0.3">
      <c r="A42" s="14"/>
      <c r="B42" s="25" t="s">
        <v>26</v>
      </c>
      <c r="C42" s="198">
        <f>IF(ISERROR(C40/C33),0,C40/C33)</f>
        <v>6</v>
      </c>
      <c r="D42" s="197" t="s">
        <v>8</v>
      </c>
      <c r="E42" s="58"/>
      <c r="F42" s="14"/>
      <c r="G42" s="15"/>
      <c r="H42" s="15"/>
      <c r="I42" s="13"/>
      <c r="J42" s="38"/>
      <c r="K42" s="22"/>
      <c r="L42" s="22"/>
      <c r="M42" s="22"/>
      <c r="N42" s="22"/>
      <c r="O42" s="5"/>
      <c r="P42" s="5"/>
      <c r="Q42" s="5"/>
    </row>
    <row r="43" spans="1:17" ht="13" x14ac:dyDescent="0.3">
      <c r="A43" s="14"/>
      <c r="B43" s="156" t="s">
        <v>7</v>
      </c>
      <c r="C43" s="157">
        <f>SUM(C39:C40)</f>
        <v>110000</v>
      </c>
      <c r="D43" s="66"/>
      <c r="E43" s="58"/>
      <c r="F43" s="14"/>
      <c r="G43" s="15"/>
      <c r="H43" s="15"/>
      <c r="I43" s="13"/>
      <c r="J43" s="38"/>
      <c r="K43" s="22"/>
      <c r="L43" s="22"/>
      <c r="M43" s="22"/>
      <c r="N43" s="22"/>
      <c r="O43" s="5"/>
      <c r="P43" s="5"/>
      <c r="Q43" s="5"/>
    </row>
    <row r="44" spans="1:17" x14ac:dyDescent="0.25">
      <c r="A44" s="12"/>
      <c r="B44" s="13"/>
      <c r="C44" s="15"/>
      <c r="D44" s="15"/>
      <c r="E44" s="15"/>
      <c r="F44" s="15"/>
      <c r="G44" s="15"/>
      <c r="H44" s="15"/>
      <c r="I44" s="38"/>
      <c r="J44" s="38"/>
      <c r="K44" s="22"/>
      <c r="L44" s="22"/>
      <c r="M44" s="12"/>
      <c r="N44" s="12"/>
    </row>
    <row r="45" spans="1:17" x14ac:dyDescent="0.25">
      <c r="A45" s="12"/>
      <c r="B45" s="15"/>
      <c r="C45" s="221"/>
      <c r="D45" s="221"/>
      <c r="E45" s="221"/>
      <c r="F45" s="221"/>
      <c r="G45" s="221"/>
      <c r="H45" s="221"/>
      <c r="I45" s="221"/>
      <c r="J45" s="221"/>
      <c r="K45" s="12"/>
      <c r="L45" s="12"/>
      <c r="M45" s="12"/>
      <c r="N45" s="12"/>
    </row>
    <row r="46" spans="1:17" ht="18" x14ac:dyDescent="0.4">
      <c r="A46" s="14"/>
      <c r="B46" s="31" t="s">
        <v>11</v>
      </c>
      <c r="C46" s="221"/>
      <c r="D46" s="221"/>
      <c r="E46" s="221"/>
      <c r="F46" s="221"/>
      <c r="G46" s="221"/>
      <c r="H46" s="221"/>
      <c r="I46" s="221"/>
      <c r="J46" s="221"/>
      <c r="K46" s="12"/>
      <c r="L46" s="12"/>
      <c r="M46" s="12"/>
      <c r="N46" s="12"/>
    </row>
    <row r="47" spans="1:17" x14ac:dyDescent="0.25">
      <c r="A47" s="23"/>
      <c r="B47" s="177"/>
      <c r="C47" s="178"/>
      <c r="D47" s="178"/>
      <c r="E47" s="178"/>
      <c r="F47" s="178"/>
      <c r="G47" s="178"/>
      <c r="H47" s="178"/>
      <c r="I47" s="178"/>
      <c r="J47" s="179"/>
      <c r="K47" s="12"/>
      <c r="L47" s="12"/>
      <c r="M47" s="12"/>
      <c r="N47" s="12"/>
    </row>
    <row r="48" spans="1:17" ht="12.75" customHeight="1" x14ac:dyDescent="0.25">
      <c r="A48" s="23"/>
      <c r="B48" s="180"/>
      <c r="C48" s="181"/>
      <c r="D48" s="181"/>
      <c r="E48" s="181"/>
      <c r="F48" s="181"/>
      <c r="G48" s="181"/>
      <c r="H48" s="181"/>
      <c r="I48" s="181"/>
      <c r="J48" s="182"/>
      <c r="K48" s="12"/>
      <c r="L48" s="12"/>
      <c r="M48" s="12"/>
      <c r="N48" s="12"/>
    </row>
    <row r="49" spans="1:17" x14ac:dyDescent="0.25">
      <c r="A49" s="23"/>
      <c r="B49" s="180"/>
      <c r="C49" s="181"/>
      <c r="D49" s="181"/>
      <c r="E49" s="181"/>
      <c r="F49" s="181"/>
      <c r="G49" s="181"/>
      <c r="H49" s="181"/>
      <c r="I49" s="181"/>
      <c r="J49" s="182"/>
      <c r="K49" s="12"/>
      <c r="L49" s="12"/>
      <c r="M49" s="12"/>
      <c r="N49" s="12"/>
    </row>
    <row r="50" spans="1:17" x14ac:dyDescent="0.25">
      <c r="A50" s="23"/>
      <c r="B50" s="180"/>
      <c r="C50" s="181"/>
      <c r="D50" s="181"/>
      <c r="E50" s="181"/>
      <c r="F50" s="181"/>
      <c r="G50" s="181"/>
      <c r="H50" s="181"/>
      <c r="I50" s="181"/>
      <c r="J50" s="182"/>
      <c r="K50" s="12"/>
      <c r="L50" s="12"/>
      <c r="M50" s="12"/>
      <c r="N50" s="12"/>
    </row>
    <row r="51" spans="1:17" x14ac:dyDescent="0.25">
      <c r="A51" s="23"/>
      <c r="B51" s="180"/>
      <c r="C51" s="181"/>
      <c r="D51" s="181"/>
      <c r="E51" s="181"/>
      <c r="F51" s="181"/>
      <c r="G51" s="181"/>
      <c r="H51" s="181"/>
      <c r="I51" s="181"/>
      <c r="J51" s="182"/>
      <c r="K51" s="12"/>
      <c r="L51" s="12"/>
      <c r="M51" s="12"/>
      <c r="N51" s="12"/>
    </row>
    <row r="52" spans="1:17" x14ac:dyDescent="0.25">
      <c r="A52" s="23"/>
      <c r="B52" s="180"/>
      <c r="C52" s="181"/>
      <c r="D52" s="181"/>
      <c r="E52" s="181"/>
      <c r="F52" s="181"/>
      <c r="G52" s="181"/>
      <c r="H52" s="181"/>
      <c r="I52" s="181"/>
      <c r="J52" s="182"/>
      <c r="K52" s="12"/>
      <c r="L52" s="12"/>
      <c r="M52" s="12"/>
      <c r="N52" s="12"/>
    </row>
    <row r="53" spans="1:17" x14ac:dyDescent="0.25">
      <c r="A53" s="23"/>
      <c r="B53" s="180"/>
      <c r="C53" s="181"/>
      <c r="D53" s="181"/>
      <c r="E53" s="181"/>
      <c r="F53" s="181"/>
      <c r="G53" s="181"/>
      <c r="H53" s="181"/>
      <c r="I53" s="181"/>
      <c r="J53" s="182"/>
      <c r="K53" s="12"/>
      <c r="L53" s="12"/>
      <c r="M53" s="12"/>
      <c r="N53" s="12"/>
    </row>
    <row r="54" spans="1:17" x14ac:dyDescent="0.25">
      <c r="A54" s="23"/>
      <c r="B54" s="180"/>
      <c r="C54" s="181"/>
      <c r="D54" s="181"/>
      <c r="E54" s="181"/>
      <c r="F54" s="181"/>
      <c r="G54" s="181"/>
      <c r="H54" s="181"/>
      <c r="I54" s="181"/>
      <c r="J54" s="182"/>
      <c r="K54" s="12"/>
      <c r="L54" s="12"/>
      <c r="M54" s="12"/>
      <c r="N54" s="12"/>
    </row>
    <row r="55" spans="1:17" x14ac:dyDescent="0.25">
      <c r="A55" s="23"/>
      <c r="B55" s="180"/>
      <c r="C55" s="181"/>
      <c r="D55" s="181"/>
      <c r="E55" s="181"/>
      <c r="F55" s="181"/>
      <c r="G55" s="181"/>
      <c r="H55" s="181"/>
      <c r="I55" s="181"/>
      <c r="J55" s="182"/>
      <c r="K55" s="12"/>
      <c r="L55" s="12"/>
      <c r="M55" s="12"/>
      <c r="N55" s="12"/>
    </row>
    <row r="56" spans="1:17" ht="12.75" customHeight="1" x14ac:dyDescent="0.25">
      <c r="A56" s="23"/>
      <c r="B56" s="180"/>
      <c r="C56" s="181"/>
      <c r="D56" s="181"/>
      <c r="E56" s="181"/>
      <c r="F56" s="181"/>
      <c r="G56" s="181"/>
      <c r="H56" s="181"/>
      <c r="I56" s="181"/>
      <c r="J56" s="182"/>
      <c r="K56" s="12"/>
      <c r="L56" s="12"/>
      <c r="M56" s="12"/>
      <c r="N56" s="12"/>
    </row>
    <row r="57" spans="1:17" ht="12.75" customHeight="1" x14ac:dyDescent="0.25">
      <c r="A57" s="34"/>
      <c r="B57" s="180"/>
      <c r="C57" s="181"/>
      <c r="D57" s="181"/>
      <c r="E57" s="181"/>
      <c r="F57" s="181"/>
      <c r="G57" s="181"/>
      <c r="H57" s="181"/>
      <c r="I57" s="181"/>
      <c r="J57" s="182"/>
      <c r="K57" s="12"/>
      <c r="L57" s="12"/>
      <c r="M57" s="12"/>
      <c r="N57" s="12"/>
    </row>
    <row r="58" spans="1:17" ht="13" x14ac:dyDescent="0.3">
      <c r="A58" s="35"/>
      <c r="B58" s="180"/>
      <c r="C58" s="181"/>
      <c r="D58" s="181"/>
      <c r="E58" s="181"/>
      <c r="F58" s="181"/>
      <c r="G58" s="181"/>
      <c r="H58" s="181"/>
      <c r="I58" s="181"/>
      <c r="J58" s="182"/>
      <c r="K58" s="23"/>
      <c r="L58" s="23"/>
      <c r="M58" s="23"/>
      <c r="N58" s="23"/>
      <c r="O58" s="6"/>
      <c r="P58" s="6"/>
      <c r="Q58" s="6"/>
    </row>
    <row r="59" spans="1:17" ht="12.75" customHeight="1" x14ac:dyDescent="0.25">
      <c r="A59" s="23"/>
      <c r="B59" s="180"/>
      <c r="C59" s="181"/>
      <c r="D59" s="181"/>
      <c r="E59" s="181"/>
      <c r="F59" s="181"/>
      <c r="G59" s="181"/>
      <c r="H59" s="181"/>
      <c r="I59" s="181"/>
      <c r="J59" s="182"/>
      <c r="K59" s="12"/>
      <c r="L59" s="12"/>
      <c r="M59" s="12"/>
      <c r="N59" s="12"/>
    </row>
    <row r="60" spans="1:17" x14ac:dyDescent="0.25">
      <c r="A60" s="23"/>
      <c r="B60" s="180"/>
      <c r="C60" s="181"/>
      <c r="D60" s="181"/>
      <c r="E60" s="181"/>
      <c r="F60" s="181"/>
      <c r="G60" s="181"/>
      <c r="H60" s="181"/>
      <c r="I60" s="181"/>
      <c r="J60" s="182"/>
      <c r="K60" s="12"/>
      <c r="L60" s="12"/>
      <c r="M60" s="12"/>
      <c r="N60" s="12"/>
    </row>
    <row r="61" spans="1:17" x14ac:dyDescent="0.25">
      <c r="A61" s="23"/>
      <c r="B61" s="180"/>
      <c r="C61" s="181"/>
      <c r="D61" s="181"/>
      <c r="E61" s="181"/>
      <c r="F61" s="181"/>
      <c r="G61" s="181"/>
      <c r="H61" s="181"/>
      <c r="I61" s="181"/>
      <c r="J61" s="182"/>
      <c r="K61" s="12"/>
      <c r="L61" s="12"/>
      <c r="M61" s="12"/>
      <c r="N61" s="12"/>
    </row>
    <row r="62" spans="1:17" ht="13" x14ac:dyDescent="0.3">
      <c r="A62" s="36"/>
      <c r="B62" s="180"/>
      <c r="C62" s="181"/>
      <c r="D62" s="181"/>
      <c r="E62" s="181"/>
      <c r="F62" s="181"/>
      <c r="G62" s="181"/>
      <c r="H62" s="181"/>
      <c r="I62" s="181"/>
      <c r="J62" s="182"/>
      <c r="K62" s="23"/>
      <c r="L62" s="23"/>
      <c r="M62" s="23"/>
      <c r="N62" s="23"/>
      <c r="O62" s="6"/>
      <c r="P62" s="6"/>
      <c r="Q62" s="6"/>
    </row>
    <row r="63" spans="1:17" s="9" customFormat="1" x14ac:dyDescent="0.25">
      <c r="A63" s="37"/>
      <c r="B63" s="180"/>
      <c r="C63" s="181"/>
      <c r="D63" s="181"/>
      <c r="E63" s="181"/>
      <c r="F63" s="181"/>
      <c r="G63" s="181"/>
      <c r="H63" s="181"/>
      <c r="I63" s="181"/>
      <c r="J63" s="182"/>
      <c r="K63" s="37"/>
      <c r="L63" s="37"/>
      <c r="M63" s="37"/>
      <c r="N63" s="37"/>
    </row>
    <row r="64" spans="1:17" x14ac:dyDescent="0.25">
      <c r="A64" s="23"/>
      <c r="B64" s="180"/>
      <c r="C64" s="181"/>
      <c r="D64" s="181"/>
      <c r="E64" s="181"/>
      <c r="F64" s="181"/>
      <c r="G64" s="181"/>
      <c r="H64" s="181"/>
      <c r="I64" s="181"/>
      <c r="J64" s="182"/>
      <c r="K64" s="23"/>
      <c r="L64" s="23"/>
      <c r="M64" s="23"/>
      <c r="N64" s="12"/>
    </row>
    <row r="65" spans="1:14" x14ac:dyDescent="0.25">
      <c r="A65" s="22"/>
      <c r="B65" s="180"/>
      <c r="C65" s="181"/>
      <c r="D65" s="181"/>
      <c r="E65" s="181"/>
      <c r="F65" s="181"/>
      <c r="G65" s="181"/>
      <c r="H65" s="181"/>
      <c r="I65" s="181"/>
      <c r="J65" s="182"/>
      <c r="K65" s="22"/>
      <c r="L65" s="22"/>
      <c r="M65" s="22"/>
      <c r="N65" s="12"/>
    </row>
    <row r="66" spans="1:14" x14ac:dyDescent="0.25">
      <c r="A66" s="12"/>
      <c r="B66" s="180"/>
      <c r="C66" s="181"/>
      <c r="D66" s="181"/>
      <c r="E66" s="181"/>
      <c r="F66" s="181"/>
      <c r="G66" s="181"/>
      <c r="H66" s="181"/>
      <c r="I66" s="181"/>
      <c r="J66" s="182"/>
      <c r="K66" s="12"/>
      <c r="L66" s="12"/>
      <c r="M66" s="12"/>
      <c r="N66" s="12"/>
    </row>
    <row r="67" spans="1:14" x14ac:dyDescent="0.25">
      <c r="A67" s="12"/>
      <c r="B67" s="180"/>
      <c r="C67" s="181"/>
      <c r="D67" s="181"/>
      <c r="E67" s="181"/>
      <c r="F67" s="181"/>
      <c r="G67" s="181"/>
      <c r="H67" s="181"/>
      <c r="I67" s="181"/>
      <c r="J67" s="182"/>
      <c r="K67" s="12"/>
      <c r="L67" s="12"/>
      <c r="M67" s="12"/>
      <c r="N67" s="12"/>
    </row>
    <row r="68" spans="1:14" x14ac:dyDescent="0.25">
      <c r="A68" s="12"/>
      <c r="B68" s="180"/>
      <c r="C68" s="181"/>
      <c r="D68" s="181"/>
      <c r="E68" s="181"/>
      <c r="F68" s="181"/>
      <c r="G68" s="181"/>
      <c r="H68" s="181"/>
      <c r="I68" s="181"/>
      <c r="J68" s="182"/>
      <c r="K68" s="12"/>
      <c r="L68" s="12"/>
      <c r="M68" s="12"/>
      <c r="N68" s="12"/>
    </row>
    <row r="69" spans="1:14" x14ac:dyDescent="0.25">
      <c r="A69" s="12"/>
      <c r="B69" s="180"/>
      <c r="C69" s="181"/>
      <c r="D69" s="181"/>
      <c r="E69" s="181"/>
      <c r="F69" s="181"/>
      <c r="G69" s="181"/>
      <c r="H69" s="181"/>
      <c r="I69" s="181"/>
      <c r="J69" s="182"/>
      <c r="K69" s="12"/>
      <c r="L69" s="12"/>
      <c r="M69" s="12"/>
      <c r="N69" s="12"/>
    </row>
    <row r="70" spans="1:14" x14ac:dyDescent="0.25">
      <c r="A70" s="12"/>
      <c r="B70" s="180"/>
      <c r="C70" s="181"/>
      <c r="D70" s="181"/>
      <c r="E70" s="181"/>
      <c r="F70" s="181"/>
      <c r="G70" s="181"/>
      <c r="H70" s="181"/>
      <c r="I70" s="181"/>
      <c r="J70" s="182"/>
      <c r="K70" s="12"/>
      <c r="L70" s="12"/>
      <c r="M70" s="12"/>
      <c r="N70" s="12"/>
    </row>
    <row r="71" spans="1:14" x14ac:dyDescent="0.25">
      <c r="A71" s="12"/>
      <c r="B71" s="180"/>
      <c r="C71" s="181"/>
      <c r="D71" s="181"/>
      <c r="E71" s="181"/>
      <c r="F71" s="181"/>
      <c r="G71" s="181"/>
      <c r="H71" s="181"/>
      <c r="I71" s="181"/>
      <c r="J71" s="182"/>
      <c r="K71" s="12"/>
      <c r="L71" s="12"/>
      <c r="M71" s="12"/>
      <c r="N71" s="12"/>
    </row>
    <row r="72" spans="1:14" x14ac:dyDescent="0.25">
      <c r="A72" s="12"/>
      <c r="B72" s="180"/>
      <c r="C72" s="181"/>
      <c r="D72" s="181"/>
      <c r="E72" s="181"/>
      <c r="F72" s="181"/>
      <c r="G72" s="181"/>
      <c r="H72" s="181"/>
      <c r="I72" s="181"/>
      <c r="J72" s="182"/>
      <c r="K72" s="12"/>
      <c r="L72" s="12"/>
      <c r="M72" s="12"/>
      <c r="N72" s="12"/>
    </row>
    <row r="73" spans="1:14" x14ac:dyDescent="0.25">
      <c r="A73" s="12"/>
      <c r="B73" s="180"/>
      <c r="C73" s="181"/>
      <c r="D73" s="181"/>
      <c r="E73" s="181"/>
      <c r="F73" s="181"/>
      <c r="G73" s="181"/>
      <c r="H73" s="181"/>
      <c r="I73" s="181"/>
      <c r="J73" s="182"/>
      <c r="K73" s="12"/>
      <c r="L73" s="12"/>
      <c r="M73" s="12"/>
      <c r="N73" s="12"/>
    </row>
    <row r="74" spans="1:14" x14ac:dyDescent="0.25">
      <c r="A74" s="23"/>
      <c r="B74" s="180"/>
      <c r="C74" s="181"/>
      <c r="D74" s="181"/>
      <c r="E74" s="181"/>
      <c r="F74" s="181"/>
      <c r="G74" s="181"/>
      <c r="H74" s="181"/>
      <c r="I74" s="181"/>
      <c r="J74" s="182"/>
      <c r="K74" s="12"/>
      <c r="L74" s="12"/>
      <c r="M74" s="12"/>
      <c r="N74" s="12"/>
    </row>
    <row r="75" spans="1:14" x14ac:dyDescent="0.25">
      <c r="A75" s="23"/>
      <c r="B75" s="180"/>
      <c r="C75" s="181"/>
      <c r="D75" s="181"/>
      <c r="E75" s="181"/>
      <c r="F75" s="181"/>
      <c r="G75" s="181"/>
      <c r="H75" s="181"/>
      <c r="I75" s="181"/>
      <c r="J75" s="182"/>
      <c r="K75" s="12"/>
      <c r="L75" s="12"/>
      <c r="M75" s="12"/>
      <c r="N75" s="12"/>
    </row>
    <row r="76" spans="1:14" x14ac:dyDescent="0.25">
      <c r="A76" s="12"/>
      <c r="B76" s="180"/>
      <c r="C76" s="181"/>
      <c r="D76" s="181"/>
      <c r="E76" s="181"/>
      <c r="F76" s="181"/>
      <c r="G76" s="181"/>
      <c r="H76" s="181"/>
      <c r="I76" s="181"/>
      <c r="J76" s="182"/>
      <c r="K76" s="12"/>
      <c r="L76" s="12"/>
      <c r="M76" s="12"/>
      <c r="N76" s="12"/>
    </row>
    <row r="77" spans="1:14" x14ac:dyDescent="0.25">
      <c r="A77" s="12"/>
      <c r="B77" s="180"/>
      <c r="C77" s="181"/>
      <c r="D77" s="181"/>
      <c r="E77" s="181"/>
      <c r="F77" s="181"/>
      <c r="G77" s="181"/>
      <c r="H77" s="181"/>
      <c r="I77" s="181"/>
      <c r="J77" s="182"/>
      <c r="K77" s="12"/>
      <c r="L77" s="23"/>
      <c r="M77" s="12"/>
      <c r="N77" s="12"/>
    </row>
    <row r="78" spans="1:14" x14ac:dyDescent="0.25">
      <c r="A78" s="23"/>
      <c r="B78" s="180"/>
      <c r="C78" s="181"/>
      <c r="D78" s="181"/>
      <c r="E78" s="181"/>
      <c r="F78" s="181"/>
      <c r="G78" s="181"/>
      <c r="H78" s="181"/>
      <c r="I78" s="181"/>
      <c r="J78" s="182"/>
      <c r="K78" s="12"/>
      <c r="L78" s="12"/>
      <c r="M78" s="12"/>
      <c r="N78" s="12"/>
    </row>
    <row r="79" spans="1:14" x14ac:dyDescent="0.25">
      <c r="A79" s="23"/>
      <c r="B79" s="180"/>
      <c r="C79" s="181"/>
      <c r="D79" s="181"/>
      <c r="E79" s="181"/>
      <c r="F79" s="181"/>
      <c r="G79" s="181"/>
      <c r="H79" s="181"/>
      <c r="I79" s="181"/>
      <c r="J79" s="182"/>
      <c r="K79" s="12"/>
      <c r="L79" s="12"/>
      <c r="M79" s="12"/>
      <c r="N79" s="12"/>
    </row>
    <row r="80" spans="1:14" x14ac:dyDescent="0.25">
      <c r="A80" s="23"/>
      <c r="B80" s="180"/>
      <c r="C80" s="181"/>
      <c r="D80" s="181"/>
      <c r="E80" s="181"/>
      <c r="F80" s="181"/>
      <c r="G80" s="181"/>
      <c r="H80" s="181"/>
      <c r="I80" s="181"/>
      <c r="J80" s="182"/>
      <c r="K80" s="12"/>
      <c r="L80" s="12"/>
      <c r="M80" s="12"/>
      <c r="N80" s="12"/>
    </row>
    <row r="81" spans="1:14" x14ac:dyDescent="0.25">
      <c r="A81" s="23"/>
      <c r="B81" s="180"/>
      <c r="C81" s="181"/>
      <c r="D81" s="181"/>
      <c r="E81" s="181"/>
      <c r="F81" s="181"/>
      <c r="G81" s="181"/>
      <c r="H81" s="181"/>
      <c r="I81" s="181"/>
      <c r="J81" s="182"/>
      <c r="K81" s="12"/>
      <c r="L81" s="12"/>
      <c r="M81" s="12"/>
      <c r="N81" s="12"/>
    </row>
    <row r="82" spans="1:14" x14ac:dyDescent="0.25">
      <c r="A82" s="23"/>
      <c r="B82" s="183"/>
      <c r="C82" s="184"/>
      <c r="D82" s="184"/>
      <c r="E82" s="184"/>
      <c r="F82" s="184"/>
      <c r="G82" s="184"/>
      <c r="H82" s="184"/>
      <c r="I82" s="184"/>
      <c r="J82" s="185"/>
      <c r="K82" s="12"/>
      <c r="L82" s="12"/>
      <c r="M82" s="12"/>
      <c r="N82" s="12"/>
    </row>
    <row r="83" spans="1:14" x14ac:dyDescent="0.25">
      <c r="A83" s="23"/>
      <c r="B83" s="78"/>
      <c r="C83" s="78"/>
      <c r="D83" s="78"/>
      <c r="E83" s="78"/>
      <c r="F83" s="78"/>
      <c r="G83" s="78"/>
      <c r="H83" s="78"/>
      <c r="I83" s="78"/>
      <c r="J83" s="78"/>
      <c r="K83" s="12"/>
      <c r="L83" s="12"/>
      <c r="M83" s="12"/>
      <c r="N83" s="12"/>
    </row>
    <row r="84" spans="1:14" x14ac:dyDescent="0.25">
      <c r="A84" s="23"/>
      <c r="B84" s="78"/>
      <c r="C84" s="78"/>
      <c r="D84" s="78"/>
      <c r="E84" s="78"/>
      <c r="F84" s="78"/>
      <c r="G84" s="78"/>
      <c r="H84" s="78"/>
      <c r="I84" s="78"/>
      <c r="J84" s="78"/>
      <c r="K84" s="12"/>
      <c r="L84" s="12"/>
      <c r="M84" s="12"/>
      <c r="N84" s="12"/>
    </row>
    <row r="85" spans="1:14" ht="13" x14ac:dyDescent="0.3">
      <c r="A85" s="23"/>
      <c r="B85" s="79"/>
      <c r="C85" s="79"/>
      <c r="D85" s="79"/>
      <c r="E85" s="79"/>
      <c r="F85" s="79"/>
      <c r="G85" s="80"/>
      <c r="H85" s="78"/>
      <c r="I85" s="78"/>
      <c r="J85" s="78"/>
      <c r="K85" s="12"/>
      <c r="L85" s="12"/>
      <c r="M85" s="12"/>
      <c r="N85" s="12"/>
    </row>
    <row r="86" spans="1:14" x14ac:dyDescent="0.25">
      <c r="A86" s="23"/>
      <c r="B86" s="79"/>
      <c r="C86" s="79"/>
      <c r="D86" s="79"/>
      <c r="E86" s="79"/>
      <c r="F86" s="79"/>
      <c r="G86" s="79"/>
      <c r="H86" s="78"/>
      <c r="I86" s="78"/>
      <c r="J86" s="78"/>
      <c r="K86" s="12"/>
      <c r="L86" s="12"/>
      <c r="M86" s="12"/>
      <c r="N86" s="12"/>
    </row>
    <row r="87" spans="1:14" x14ac:dyDescent="0.25">
      <c r="A87" s="6"/>
      <c r="B87" s="6"/>
      <c r="C87" s="6"/>
      <c r="D87" s="6"/>
      <c r="E87" s="6"/>
      <c r="F87" s="6"/>
      <c r="G87" s="6"/>
    </row>
    <row r="88" spans="1:14" ht="11.25" customHeight="1" x14ac:dyDescent="0.25">
      <c r="A88" s="6"/>
      <c r="B88" s="6"/>
      <c r="C88" s="6"/>
      <c r="D88" s="6"/>
      <c r="E88" s="6"/>
      <c r="F88" s="6"/>
      <c r="G88" s="7"/>
      <c r="H88" s="4"/>
    </row>
    <row r="89" spans="1:14" ht="11.25" customHeight="1" x14ac:dyDescent="0.25">
      <c r="A89" s="6"/>
      <c r="B89" s="6"/>
      <c r="C89" s="6"/>
      <c r="D89" s="6"/>
      <c r="E89" s="6"/>
      <c r="F89" s="6"/>
      <c r="G89" s="7"/>
      <c r="H89" s="4"/>
    </row>
    <row r="90" spans="1:14" ht="11.25" customHeight="1" x14ac:dyDescent="0.25">
      <c r="A90" s="6"/>
      <c r="B90" s="6"/>
      <c r="C90" s="6"/>
      <c r="D90" s="6"/>
      <c r="E90" s="6"/>
      <c r="F90" s="6"/>
      <c r="G90" s="7"/>
      <c r="H90" s="4"/>
    </row>
    <row r="91" spans="1:14" ht="11.25" customHeight="1" x14ac:dyDescent="0.25">
      <c r="A91" s="6"/>
      <c r="B91" s="6"/>
      <c r="C91" s="6"/>
      <c r="D91" s="6"/>
      <c r="E91" s="6"/>
      <c r="F91" s="6"/>
      <c r="G91" s="7"/>
      <c r="H91" s="4"/>
    </row>
    <row r="92" spans="1:14" ht="11.25" customHeight="1" x14ac:dyDescent="0.25">
      <c r="A92" s="6"/>
      <c r="B92" s="6"/>
      <c r="C92" s="6"/>
      <c r="D92" s="6"/>
      <c r="E92" s="6"/>
      <c r="F92" s="6"/>
      <c r="G92" s="7"/>
      <c r="H92" s="4"/>
    </row>
    <row r="93" spans="1:14" ht="11.25" customHeight="1" x14ac:dyDescent="0.25">
      <c r="A93" s="6"/>
      <c r="B93" s="6"/>
      <c r="C93" s="6"/>
      <c r="D93" s="6"/>
      <c r="E93" s="6"/>
      <c r="F93" s="6"/>
      <c r="G93" s="7"/>
      <c r="H93" s="4"/>
    </row>
    <row r="94" spans="1:14" ht="11.25" customHeight="1" x14ac:dyDescent="0.25">
      <c r="A94" s="6"/>
      <c r="B94" s="6"/>
      <c r="C94" s="6"/>
      <c r="D94" s="6"/>
      <c r="E94" s="6"/>
      <c r="F94" s="6"/>
      <c r="G94" s="7"/>
      <c r="H94" s="4"/>
    </row>
    <row r="95" spans="1:14" ht="11.25" customHeight="1" x14ac:dyDescent="0.25">
      <c r="A95" s="6"/>
      <c r="B95" s="6"/>
      <c r="C95" s="6"/>
      <c r="D95" s="6"/>
      <c r="E95" s="6"/>
      <c r="F95" s="6"/>
      <c r="G95" s="7"/>
      <c r="H95" s="4"/>
    </row>
    <row r="96" spans="1:14" ht="11.25" customHeight="1" x14ac:dyDescent="0.25">
      <c r="A96" s="6"/>
      <c r="B96" s="6"/>
      <c r="C96" s="6"/>
      <c r="D96" s="6"/>
      <c r="E96" s="6"/>
      <c r="F96" s="6"/>
      <c r="G96" s="7"/>
      <c r="H96" s="4"/>
    </row>
    <row r="97" spans="1:8" ht="11.25" customHeight="1" x14ac:dyDescent="0.25">
      <c r="A97" s="6"/>
      <c r="B97" s="6"/>
      <c r="C97" s="6"/>
      <c r="D97" s="6"/>
      <c r="E97" s="6"/>
      <c r="F97" s="6"/>
      <c r="G97" s="7"/>
      <c r="H97" s="4"/>
    </row>
    <row r="98" spans="1:8" ht="11.25" customHeight="1" x14ac:dyDescent="0.25">
      <c r="A98" s="6"/>
      <c r="B98" s="6"/>
      <c r="C98" s="6"/>
      <c r="D98" s="6"/>
      <c r="E98" s="6"/>
      <c r="F98" s="6"/>
      <c r="G98" s="7"/>
      <c r="H98" s="4"/>
    </row>
    <row r="99" spans="1:8" ht="11.25" customHeight="1" x14ac:dyDescent="0.25">
      <c r="A99" s="6"/>
      <c r="B99" s="6"/>
      <c r="C99" s="6"/>
      <c r="D99" s="6"/>
      <c r="E99" s="6"/>
      <c r="F99" s="6"/>
      <c r="G99" s="7"/>
      <c r="H99" s="4"/>
    </row>
    <row r="100" spans="1:8" ht="11.25" customHeight="1" x14ac:dyDescent="0.25">
      <c r="A100" s="6"/>
      <c r="B100" s="6"/>
      <c r="C100" s="6"/>
      <c r="D100" s="6"/>
      <c r="E100" s="6"/>
      <c r="F100" s="6"/>
      <c r="G100" s="7"/>
      <c r="H100" s="4"/>
    </row>
    <row r="101" spans="1:8" ht="11.25" customHeight="1" x14ac:dyDescent="0.25">
      <c r="A101" s="6"/>
      <c r="B101" s="6"/>
      <c r="C101" s="6"/>
      <c r="D101" s="6"/>
      <c r="E101" s="6"/>
      <c r="F101" s="6"/>
      <c r="G101" s="7"/>
      <c r="H101" s="4"/>
    </row>
    <row r="102" spans="1:8" ht="11.25" customHeight="1" x14ac:dyDescent="0.25">
      <c r="A102" s="6"/>
      <c r="B102" s="6"/>
      <c r="C102" s="6"/>
      <c r="D102" s="6"/>
      <c r="E102" s="6"/>
      <c r="F102" s="6"/>
      <c r="G102" s="7"/>
      <c r="H102" s="4"/>
    </row>
    <row r="103" spans="1:8" ht="11.25" customHeight="1" x14ac:dyDescent="0.25">
      <c r="A103" s="6"/>
      <c r="B103" s="6"/>
      <c r="C103" s="6"/>
      <c r="D103" s="6"/>
      <c r="E103" s="6"/>
      <c r="F103" s="6"/>
      <c r="G103" s="7"/>
      <c r="H103" s="4"/>
    </row>
    <row r="104" spans="1:8" ht="11.25" customHeight="1" x14ac:dyDescent="0.25">
      <c r="A104" s="6"/>
      <c r="B104" s="6"/>
      <c r="C104" s="6"/>
      <c r="D104" s="6"/>
      <c r="E104" s="6"/>
      <c r="F104" s="6"/>
      <c r="G104" s="7"/>
      <c r="H104" s="4"/>
    </row>
    <row r="105" spans="1:8" ht="11.25" customHeight="1" x14ac:dyDescent="0.25">
      <c r="A105" s="6"/>
      <c r="B105" s="6"/>
      <c r="C105" s="6"/>
      <c r="D105" s="6"/>
      <c r="E105" s="6"/>
      <c r="F105" s="6"/>
      <c r="G105" s="7"/>
      <c r="H105" s="4"/>
    </row>
    <row r="106" spans="1:8" ht="11.25" customHeight="1" x14ac:dyDescent="0.25">
      <c r="A106" s="6"/>
      <c r="B106" s="6"/>
      <c r="C106" s="6"/>
      <c r="D106" s="6"/>
      <c r="E106" s="6"/>
      <c r="F106" s="6"/>
      <c r="G106" s="7"/>
      <c r="H106" s="4"/>
    </row>
    <row r="107" spans="1:8" ht="11.25" customHeight="1" x14ac:dyDescent="0.25">
      <c r="A107" s="6"/>
      <c r="B107" s="6"/>
      <c r="C107" s="6"/>
      <c r="D107" s="6"/>
      <c r="E107" s="6"/>
      <c r="F107" s="6"/>
      <c r="G107" s="7"/>
      <c r="H107" s="4"/>
    </row>
    <row r="108" spans="1:8" ht="11.25" customHeight="1" x14ac:dyDescent="0.25">
      <c r="A108" s="6"/>
      <c r="B108" s="6"/>
      <c r="C108" s="6"/>
      <c r="D108" s="6"/>
      <c r="E108" s="6"/>
      <c r="F108" s="6"/>
      <c r="G108" s="7"/>
      <c r="H108" s="4"/>
    </row>
    <row r="109" spans="1:8" ht="11.25" customHeight="1" x14ac:dyDescent="0.25">
      <c r="A109" s="6"/>
      <c r="B109" s="6"/>
      <c r="C109" s="6"/>
      <c r="D109" s="6"/>
      <c r="E109" s="6"/>
      <c r="F109" s="6"/>
      <c r="G109" s="7"/>
      <c r="H109" s="4"/>
    </row>
    <row r="110" spans="1:8" ht="11.25" customHeight="1" x14ac:dyDescent="0.25">
      <c r="A110" s="6"/>
      <c r="B110" s="6"/>
      <c r="C110" s="6"/>
      <c r="D110" s="6"/>
      <c r="E110" s="6"/>
      <c r="F110" s="6"/>
      <c r="G110" s="7"/>
      <c r="H110" s="4"/>
    </row>
    <row r="111" spans="1:8" ht="11.25" customHeight="1" x14ac:dyDescent="0.25">
      <c r="A111" s="6"/>
      <c r="B111" s="6"/>
      <c r="C111" s="6"/>
      <c r="D111" s="6"/>
      <c r="E111" s="6"/>
      <c r="F111" s="6"/>
      <c r="G111" s="7"/>
      <c r="H111" s="4"/>
    </row>
    <row r="112" spans="1:8" ht="11.25" customHeight="1" x14ac:dyDescent="0.25">
      <c r="A112" s="6"/>
      <c r="B112" s="6"/>
      <c r="C112" s="6"/>
      <c r="D112" s="6"/>
      <c r="E112" s="6"/>
      <c r="F112" s="6"/>
      <c r="G112" s="7"/>
      <c r="H112" s="4"/>
    </row>
    <row r="113" spans="1:8" ht="11.25" customHeight="1" x14ac:dyDescent="0.25">
      <c r="A113" s="6"/>
      <c r="B113" s="6"/>
      <c r="C113" s="6"/>
      <c r="D113" s="6"/>
      <c r="E113" s="6"/>
      <c r="F113" s="6"/>
      <c r="G113" s="7"/>
      <c r="H113" s="4"/>
    </row>
    <row r="114" spans="1:8" ht="11.25" customHeight="1" x14ac:dyDescent="0.25">
      <c r="A114" s="6"/>
      <c r="B114" s="6"/>
      <c r="C114" s="6"/>
      <c r="D114" s="6"/>
      <c r="E114" s="6"/>
      <c r="F114" s="6"/>
      <c r="G114" s="7"/>
      <c r="H114" s="4"/>
    </row>
    <row r="115" spans="1:8" ht="11.25" customHeight="1" x14ac:dyDescent="0.25">
      <c r="A115" s="6"/>
      <c r="B115" s="6"/>
      <c r="C115" s="6"/>
      <c r="D115" s="6"/>
      <c r="E115" s="6"/>
      <c r="F115" s="6"/>
      <c r="G115" s="7"/>
      <c r="H115" s="4"/>
    </row>
    <row r="116" spans="1:8" ht="11.25" customHeight="1" x14ac:dyDescent="0.25">
      <c r="A116" s="6"/>
      <c r="B116" s="6"/>
      <c r="C116" s="6"/>
      <c r="D116" s="6"/>
      <c r="E116" s="6"/>
      <c r="F116" s="6"/>
      <c r="G116" s="7"/>
      <c r="H116" s="4"/>
    </row>
    <row r="117" spans="1:8" ht="11.25" customHeight="1" x14ac:dyDescent="0.25">
      <c r="A117" s="6"/>
      <c r="B117" s="6"/>
      <c r="C117" s="6"/>
      <c r="D117" s="6"/>
      <c r="E117" s="6"/>
      <c r="F117" s="6"/>
      <c r="G117" s="7"/>
      <c r="H117" s="4"/>
    </row>
    <row r="118" spans="1:8" ht="11.25" customHeight="1" x14ac:dyDescent="0.25">
      <c r="A118" s="6"/>
      <c r="B118" s="6"/>
      <c r="C118" s="6"/>
      <c r="D118" s="6"/>
      <c r="E118" s="6"/>
      <c r="F118" s="6"/>
      <c r="G118" s="7"/>
      <c r="H118" s="4"/>
    </row>
    <row r="119" spans="1:8" ht="11.25" customHeight="1" x14ac:dyDescent="0.25">
      <c r="A119" s="6"/>
      <c r="B119" s="6"/>
      <c r="C119" s="6"/>
      <c r="D119" s="6"/>
      <c r="E119" s="6"/>
      <c r="F119" s="6"/>
      <c r="G119" s="7"/>
      <c r="H119" s="4"/>
    </row>
    <row r="120" spans="1:8" ht="11.25" customHeight="1" x14ac:dyDescent="0.25">
      <c r="A120" s="6"/>
      <c r="B120" s="6"/>
      <c r="C120" s="6"/>
      <c r="D120" s="6"/>
      <c r="E120" s="6"/>
      <c r="F120" s="6"/>
      <c r="G120" s="7"/>
      <c r="H120" s="4"/>
    </row>
    <row r="121" spans="1:8" ht="16.5" customHeight="1" x14ac:dyDescent="0.25">
      <c r="A121" s="6"/>
      <c r="B121" s="6"/>
      <c r="C121" s="6"/>
      <c r="D121" s="6"/>
      <c r="E121" s="6"/>
      <c r="F121" s="6"/>
      <c r="G121" s="7"/>
      <c r="H121" s="4"/>
    </row>
    <row r="122" spans="1:8" ht="11.25" customHeight="1" x14ac:dyDescent="0.25">
      <c r="A122" s="6"/>
      <c r="B122" s="6"/>
      <c r="C122" s="6"/>
      <c r="D122" s="6"/>
      <c r="E122" s="6"/>
      <c r="F122" s="6"/>
      <c r="G122" s="7"/>
      <c r="H122" s="4"/>
    </row>
    <row r="123" spans="1:8" ht="11.25" customHeight="1" x14ac:dyDescent="0.25">
      <c r="A123" s="6"/>
      <c r="B123" s="6"/>
      <c r="C123" s="6"/>
      <c r="D123" s="6"/>
      <c r="E123" s="6"/>
      <c r="F123" s="6"/>
      <c r="G123" s="7"/>
      <c r="H123" s="4"/>
    </row>
    <row r="124" spans="1:8" ht="11.25" customHeight="1" x14ac:dyDescent="0.25">
      <c r="A124" s="6"/>
      <c r="B124" s="6"/>
      <c r="C124" s="6"/>
      <c r="D124" s="6"/>
      <c r="E124" s="6"/>
      <c r="F124" s="6"/>
      <c r="G124" s="7"/>
      <c r="H124" s="4"/>
    </row>
    <row r="125" spans="1:8" ht="11.25" customHeight="1" x14ac:dyDescent="0.25">
      <c r="A125" s="6"/>
      <c r="B125" s="6"/>
      <c r="C125" s="6"/>
      <c r="D125" s="6"/>
      <c r="E125" s="6"/>
      <c r="F125" s="6"/>
      <c r="G125" s="7"/>
      <c r="H125" s="4"/>
    </row>
    <row r="126" spans="1:8" ht="11.25" customHeight="1" x14ac:dyDescent="0.25">
      <c r="A126" s="6"/>
      <c r="B126" s="6"/>
      <c r="C126" s="6"/>
      <c r="D126" s="6"/>
      <c r="E126" s="6"/>
      <c r="F126" s="6"/>
      <c r="G126" s="7"/>
      <c r="H126" s="4"/>
    </row>
    <row r="127" spans="1:8" ht="11.25" customHeight="1" x14ac:dyDescent="0.25">
      <c r="A127" s="6"/>
      <c r="B127" s="6"/>
      <c r="C127" s="6"/>
      <c r="D127" s="6"/>
      <c r="E127" s="6"/>
      <c r="F127" s="6"/>
      <c r="G127" s="7"/>
      <c r="H127" s="4"/>
    </row>
    <row r="128" spans="1:8" ht="11.25" customHeight="1" x14ac:dyDescent="0.25">
      <c r="A128" s="6"/>
      <c r="B128" s="6"/>
      <c r="C128" s="6"/>
      <c r="D128" s="6"/>
      <c r="E128" s="6"/>
      <c r="F128" s="6"/>
      <c r="G128" s="7"/>
      <c r="H128" s="4"/>
    </row>
    <row r="129" spans="1:8" ht="11.25" customHeight="1" x14ac:dyDescent="0.25">
      <c r="A129" s="6"/>
      <c r="B129" s="6"/>
      <c r="C129" s="6"/>
      <c r="D129" s="6"/>
      <c r="E129" s="6"/>
      <c r="F129" s="6"/>
      <c r="G129" s="7"/>
      <c r="H129" s="4"/>
    </row>
    <row r="130" spans="1:8" ht="11.25" customHeight="1" x14ac:dyDescent="0.25">
      <c r="A130" s="6"/>
      <c r="B130" s="6"/>
      <c r="C130" s="6"/>
      <c r="D130" s="6"/>
      <c r="E130" s="6"/>
      <c r="F130" s="6"/>
      <c r="G130" s="7"/>
      <c r="H130" s="4"/>
    </row>
    <row r="131" spans="1:8" ht="11.25" customHeight="1" x14ac:dyDescent="0.25">
      <c r="A131" s="6"/>
      <c r="B131" s="6"/>
      <c r="C131" s="6"/>
      <c r="D131" s="6"/>
      <c r="E131" s="6"/>
      <c r="F131" s="6"/>
      <c r="G131" s="7"/>
      <c r="H131" s="4"/>
    </row>
    <row r="132" spans="1:8" ht="11.25" customHeight="1" x14ac:dyDescent="0.25">
      <c r="A132" s="6"/>
      <c r="B132" s="6"/>
      <c r="C132" s="6"/>
      <c r="D132" s="6"/>
      <c r="E132" s="6"/>
      <c r="F132" s="6"/>
      <c r="G132" s="7"/>
      <c r="H132" s="4"/>
    </row>
    <row r="133" spans="1:8" ht="11.25" customHeight="1" x14ac:dyDescent="0.25">
      <c r="A133" s="6"/>
      <c r="B133" s="6"/>
      <c r="C133" s="6"/>
      <c r="D133" s="6"/>
      <c r="E133" s="6"/>
      <c r="F133" s="6"/>
      <c r="G133" s="7"/>
      <c r="H133" s="4"/>
    </row>
    <row r="134" spans="1:8" ht="11.25" customHeight="1" x14ac:dyDescent="0.25">
      <c r="A134" s="6"/>
      <c r="B134" s="6"/>
      <c r="C134" s="6"/>
      <c r="D134" s="6"/>
      <c r="E134" s="6"/>
      <c r="F134" s="6"/>
      <c r="G134" s="7"/>
      <c r="H134" s="4"/>
    </row>
    <row r="135" spans="1:8" ht="11.25" customHeight="1" x14ac:dyDescent="0.25">
      <c r="A135" s="6"/>
      <c r="B135" s="6"/>
      <c r="C135" s="6"/>
      <c r="D135" s="6"/>
      <c r="E135" s="6"/>
      <c r="F135" s="6"/>
      <c r="G135" s="7"/>
      <c r="H135" s="4"/>
    </row>
    <row r="136" spans="1:8" ht="11.25" customHeight="1" x14ac:dyDescent="0.25">
      <c r="A136" s="6"/>
      <c r="B136" s="6"/>
      <c r="C136" s="6"/>
      <c r="D136" s="6"/>
      <c r="E136" s="6"/>
      <c r="F136" s="6"/>
      <c r="G136" s="7"/>
      <c r="H136" s="4"/>
    </row>
    <row r="137" spans="1:8" ht="11.25" customHeight="1" x14ac:dyDescent="0.25">
      <c r="A137" s="6"/>
      <c r="B137" s="6"/>
      <c r="C137" s="6"/>
      <c r="D137" s="6"/>
      <c r="E137" s="6"/>
      <c r="F137" s="6"/>
      <c r="G137" s="7"/>
      <c r="H137" s="4"/>
    </row>
    <row r="138" spans="1:8" ht="11.25" customHeight="1" x14ac:dyDescent="0.25">
      <c r="A138" s="6"/>
      <c r="B138" s="6"/>
      <c r="C138" s="6"/>
      <c r="D138" s="6"/>
      <c r="E138" s="6"/>
      <c r="F138" s="6"/>
      <c r="G138" s="7"/>
      <c r="H138" s="4"/>
    </row>
    <row r="139" spans="1:8" ht="11.25" customHeight="1" x14ac:dyDescent="0.25">
      <c r="A139" s="6"/>
      <c r="B139" s="6"/>
      <c r="C139" s="6"/>
      <c r="D139" s="6"/>
      <c r="E139" s="6"/>
      <c r="F139" s="6"/>
      <c r="G139" s="7"/>
      <c r="H139" s="4"/>
    </row>
    <row r="140" spans="1:8" ht="11.25" customHeight="1" x14ac:dyDescent="0.25">
      <c r="A140" s="6"/>
      <c r="B140" s="6"/>
      <c r="C140" s="6"/>
      <c r="D140" s="6"/>
      <c r="E140" s="6"/>
      <c r="F140" s="6"/>
      <c r="G140" s="7"/>
      <c r="H140" s="4"/>
    </row>
    <row r="141" spans="1:8" ht="11.25" customHeight="1" x14ac:dyDescent="0.25">
      <c r="A141" s="6"/>
      <c r="B141" s="6"/>
      <c r="C141" s="6"/>
      <c r="D141" s="6"/>
      <c r="E141" s="6"/>
      <c r="F141" s="6"/>
      <c r="G141" s="7"/>
      <c r="H141" s="4"/>
    </row>
    <row r="142" spans="1:8" ht="11.25" customHeight="1" x14ac:dyDescent="0.25">
      <c r="A142" s="6"/>
      <c r="B142" s="6"/>
      <c r="C142" s="6"/>
      <c r="D142" s="6"/>
      <c r="E142" s="6"/>
      <c r="F142" s="6"/>
      <c r="G142" s="7"/>
      <c r="H142" s="4"/>
    </row>
    <row r="143" spans="1:8" ht="11.25" customHeight="1" x14ac:dyDescent="0.25">
      <c r="A143" s="6"/>
      <c r="B143" s="6"/>
      <c r="C143" s="6"/>
      <c r="D143" s="6"/>
      <c r="E143" s="6"/>
      <c r="F143" s="6"/>
      <c r="G143" s="7"/>
      <c r="H143" s="4"/>
    </row>
    <row r="144" spans="1:8" ht="11.25" customHeight="1" x14ac:dyDescent="0.25">
      <c r="A144" s="6"/>
      <c r="B144" s="6"/>
      <c r="C144" s="6"/>
      <c r="D144" s="6"/>
      <c r="E144" s="6"/>
      <c r="F144" s="6"/>
      <c r="G144" s="7"/>
      <c r="H144" s="4"/>
    </row>
    <row r="145" spans="1:8" ht="11.25" customHeight="1" x14ac:dyDescent="0.25">
      <c r="A145" s="6"/>
      <c r="B145" s="6"/>
      <c r="C145" s="6"/>
      <c r="D145" s="6"/>
      <c r="E145" s="6"/>
      <c r="F145" s="6"/>
      <c r="G145" s="7"/>
      <c r="H145" s="4"/>
    </row>
    <row r="146" spans="1:8" ht="11.25" customHeight="1" x14ac:dyDescent="0.25">
      <c r="A146" s="6"/>
      <c r="B146" s="6"/>
      <c r="C146" s="6"/>
      <c r="D146" s="6"/>
      <c r="E146" s="6"/>
      <c r="F146" s="6"/>
      <c r="G146" s="7"/>
      <c r="H146" s="4"/>
    </row>
    <row r="147" spans="1:8" ht="11.25" customHeight="1" x14ac:dyDescent="0.25">
      <c r="A147" s="6"/>
      <c r="B147" s="6"/>
      <c r="C147" s="6"/>
      <c r="D147" s="6"/>
      <c r="E147" s="6"/>
      <c r="F147" s="6"/>
      <c r="G147" s="7"/>
      <c r="H147" s="4"/>
    </row>
    <row r="148" spans="1:8" ht="11.25" customHeight="1" x14ac:dyDescent="0.25">
      <c r="A148" s="6"/>
      <c r="B148" s="6"/>
      <c r="C148" s="6"/>
      <c r="D148" s="6"/>
      <c r="E148" s="6"/>
      <c r="F148" s="6"/>
      <c r="G148" s="7"/>
      <c r="H148" s="4"/>
    </row>
    <row r="149" spans="1:8" ht="11.25" customHeight="1" x14ac:dyDescent="0.25">
      <c r="A149" s="6"/>
      <c r="B149" s="6"/>
      <c r="C149" s="6"/>
      <c r="D149" s="6"/>
      <c r="E149" s="6"/>
      <c r="F149" s="6"/>
      <c r="G149" s="7"/>
      <c r="H149" s="4"/>
    </row>
    <row r="150" spans="1:8" ht="11.25" customHeight="1" x14ac:dyDescent="0.25">
      <c r="A150" s="6"/>
      <c r="B150" s="6"/>
      <c r="C150" s="6"/>
      <c r="D150" s="6"/>
      <c r="E150" s="6"/>
      <c r="F150" s="6"/>
      <c r="G150" s="7"/>
      <c r="H150" s="4"/>
    </row>
    <row r="151" spans="1:8" ht="11.25" customHeight="1" x14ac:dyDescent="0.25">
      <c r="A151" s="6"/>
      <c r="B151" s="6"/>
      <c r="C151" s="6"/>
      <c r="D151" s="6"/>
      <c r="E151" s="6"/>
      <c r="F151" s="6"/>
      <c r="G151" s="7"/>
      <c r="H151" s="4"/>
    </row>
    <row r="152" spans="1:8" ht="11.25" customHeight="1" x14ac:dyDescent="0.25">
      <c r="A152" s="6"/>
      <c r="B152" s="6"/>
      <c r="C152" s="6"/>
      <c r="D152" s="6"/>
      <c r="E152" s="6"/>
      <c r="F152" s="6"/>
      <c r="G152" s="7"/>
      <c r="H152" s="4"/>
    </row>
    <row r="153" spans="1:8" ht="11.25" customHeight="1" x14ac:dyDescent="0.25">
      <c r="A153" s="6"/>
      <c r="B153" s="6"/>
      <c r="C153" s="6"/>
      <c r="D153" s="6"/>
      <c r="E153" s="6"/>
      <c r="F153" s="6"/>
      <c r="G153" s="7"/>
      <c r="H153" s="4"/>
    </row>
    <row r="154" spans="1:8" ht="11.25" customHeight="1" x14ac:dyDescent="0.25">
      <c r="A154" s="6"/>
      <c r="B154" s="6"/>
      <c r="C154" s="6"/>
      <c r="D154" s="6"/>
      <c r="E154" s="6"/>
      <c r="F154" s="6"/>
      <c r="G154" s="7"/>
      <c r="H154" s="4"/>
    </row>
    <row r="155" spans="1:8" ht="11.25" customHeight="1" x14ac:dyDescent="0.25">
      <c r="A155" s="6"/>
      <c r="B155" s="6"/>
      <c r="C155" s="6"/>
      <c r="D155" s="6"/>
      <c r="E155" s="6"/>
      <c r="F155" s="6"/>
      <c r="G155" s="7"/>
      <c r="H155" s="4"/>
    </row>
    <row r="156" spans="1:8" ht="11.25" customHeight="1" x14ac:dyDescent="0.25">
      <c r="A156" s="6"/>
      <c r="B156" s="6"/>
      <c r="C156" s="6"/>
      <c r="D156" s="6"/>
      <c r="E156" s="6"/>
      <c r="F156" s="6"/>
      <c r="G156" s="7"/>
      <c r="H156" s="4"/>
    </row>
    <row r="157" spans="1:8" ht="11.25" customHeight="1" x14ac:dyDescent="0.25">
      <c r="A157" s="6"/>
      <c r="B157" s="6"/>
      <c r="C157" s="6"/>
      <c r="D157" s="6"/>
      <c r="E157" s="6"/>
      <c r="F157" s="6"/>
      <c r="G157" s="7"/>
      <c r="H157" s="4"/>
    </row>
    <row r="158" spans="1:8" ht="11.25" customHeight="1" x14ac:dyDescent="0.25">
      <c r="A158" s="6"/>
      <c r="B158" s="6"/>
      <c r="C158" s="6"/>
      <c r="D158" s="6"/>
      <c r="E158" s="6"/>
      <c r="F158" s="6"/>
      <c r="G158" s="7"/>
      <c r="H158" s="4"/>
    </row>
    <row r="159" spans="1:8" ht="11.25" customHeight="1" x14ac:dyDescent="0.25">
      <c r="A159" s="6"/>
      <c r="B159" s="6"/>
      <c r="C159" s="6"/>
      <c r="D159" s="6"/>
      <c r="E159" s="6"/>
      <c r="F159" s="6"/>
      <c r="G159" s="7"/>
      <c r="H159" s="4"/>
    </row>
    <row r="160" spans="1:8" ht="11.25" customHeight="1" x14ac:dyDescent="0.25">
      <c r="A160" s="6"/>
      <c r="B160" s="6"/>
      <c r="C160" s="6"/>
      <c r="D160" s="6"/>
      <c r="E160" s="6"/>
      <c r="F160" s="6"/>
      <c r="G160" s="7"/>
      <c r="H160" s="4"/>
    </row>
    <row r="161" spans="1:8" ht="11.25" customHeight="1" x14ac:dyDescent="0.25">
      <c r="A161" s="6"/>
      <c r="B161" s="6"/>
      <c r="C161" s="6"/>
      <c r="D161" s="6"/>
      <c r="E161" s="6"/>
      <c r="F161" s="6"/>
      <c r="G161" s="7"/>
      <c r="H161" s="4"/>
    </row>
    <row r="162" spans="1:8" ht="11.25" customHeight="1" x14ac:dyDescent="0.25">
      <c r="A162" s="6"/>
      <c r="B162" s="6"/>
      <c r="C162" s="6"/>
      <c r="D162" s="6"/>
      <c r="E162" s="6"/>
      <c r="F162" s="6"/>
      <c r="G162" s="7"/>
      <c r="H162" s="4"/>
    </row>
    <row r="163" spans="1:8" ht="11.25" customHeight="1" x14ac:dyDescent="0.25">
      <c r="A163" s="6"/>
      <c r="B163" s="6"/>
      <c r="C163" s="6"/>
      <c r="D163" s="6"/>
      <c r="E163" s="6"/>
      <c r="F163" s="6"/>
      <c r="G163" s="7"/>
      <c r="H163" s="4"/>
    </row>
    <row r="164" spans="1:8" ht="11.25" customHeight="1" x14ac:dyDescent="0.25">
      <c r="A164" s="6"/>
      <c r="B164" s="6"/>
      <c r="C164" s="6"/>
      <c r="D164" s="6"/>
      <c r="E164" s="6"/>
      <c r="F164" s="6"/>
      <c r="G164" s="7"/>
      <c r="H164" s="4"/>
    </row>
    <row r="165" spans="1:8" ht="11.25" customHeight="1" x14ac:dyDescent="0.25">
      <c r="A165" s="6"/>
      <c r="B165" s="6"/>
      <c r="C165" s="6"/>
      <c r="D165" s="6"/>
      <c r="E165" s="6"/>
      <c r="F165" s="6"/>
      <c r="G165" s="7"/>
      <c r="H165" s="4"/>
    </row>
    <row r="166" spans="1:8" ht="11.25" customHeight="1" x14ac:dyDescent="0.25">
      <c r="A166" s="6"/>
      <c r="B166" s="6"/>
      <c r="C166" s="6"/>
      <c r="D166" s="6"/>
      <c r="E166" s="6"/>
      <c r="F166" s="6"/>
      <c r="G166" s="7"/>
      <c r="H166" s="4"/>
    </row>
    <row r="167" spans="1:8" ht="11.25" customHeight="1" x14ac:dyDescent="0.25">
      <c r="A167" s="6"/>
      <c r="B167" s="6"/>
      <c r="C167" s="6"/>
      <c r="D167" s="6"/>
      <c r="E167" s="6"/>
      <c r="F167" s="6"/>
      <c r="G167" s="7"/>
      <c r="H167" s="4"/>
    </row>
    <row r="168" spans="1:8" ht="11.25" customHeight="1" x14ac:dyDescent="0.25">
      <c r="A168" s="6"/>
      <c r="B168" s="6"/>
      <c r="C168" s="6"/>
      <c r="D168" s="6"/>
      <c r="E168" s="6"/>
      <c r="F168" s="6"/>
      <c r="G168" s="7"/>
      <c r="H168" s="4"/>
    </row>
    <row r="169" spans="1:8" ht="11.25" customHeight="1" x14ac:dyDescent="0.25">
      <c r="A169" s="6"/>
      <c r="B169" s="6"/>
      <c r="C169" s="6"/>
      <c r="D169" s="6"/>
      <c r="E169" s="6"/>
      <c r="F169" s="6"/>
      <c r="G169" s="7"/>
      <c r="H169" s="4"/>
    </row>
    <row r="170" spans="1:8" ht="11.25" customHeight="1" x14ac:dyDescent="0.25">
      <c r="A170" s="6"/>
      <c r="B170" s="6"/>
      <c r="C170" s="6"/>
      <c r="D170" s="6"/>
      <c r="E170" s="6"/>
      <c r="F170" s="6"/>
      <c r="G170" s="7"/>
      <c r="H170" s="4"/>
    </row>
    <row r="171" spans="1:8" ht="11.25" customHeight="1" x14ac:dyDescent="0.25">
      <c r="A171" s="6"/>
      <c r="B171" s="6"/>
      <c r="C171" s="6"/>
      <c r="D171" s="6"/>
      <c r="E171" s="6"/>
      <c r="F171" s="6"/>
      <c r="G171" s="7"/>
      <c r="H171" s="4"/>
    </row>
    <row r="172" spans="1:8" ht="11.25" customHeight="1" x14ac:dyDescent="0.25">
      <c r="A172" s="6"/>
      <c r="B172" s="6"/>
      <c r="C172" s="6"/>
      <c r="D172" s="6"/>
      <c r="E172" s="6"/>
      <c r="F172" s="6"/>
      <c r="G172" s="7"/>
      <c r="H172" s="4"/>
    </row>
    <row r="173" spans="1:8" ht="11.25" customHeight="1" x14ac:dyDescent="0.25">
      <c r="A173" s="6"/>
      <c r="B173" s="6"/>
      <c r="C173" s="6"/>
      <c r="D173" s="6"/>
      <c r="E173" s="6"/>
      <c r="F173" s="6"/>
      <c r="G173" s="7"/>
      <c r="H173" s="4"/>
    </row>
    <row r="174" spans="1:8" ht="11.25" customHeight="1" x14ac:dyDescent="0.25">
      <c r="A174" s="6"/>
      <c r="B174" s="6"/>
      <c r="C174" s="6"/>
      <c r="D174" s="6"/>
      <c r="E174" s="6"/>
      <c r="F174" s="6"/>
      <c r="G174" s="7"/>
      <c r="H174" s="4"/>
    </row>
    <row r="175" spans="1:8" ht="11.25" customHeight="1" x14ac:dyDescent="0.25">
      <c r="A175" s="6"/>
      <c r="B175" s="6"/>
      <c r="C175" s="6"/>
      <c r="D175" s="6"/>
      <c r="E175" s="6"/>
      <c r="F175" s="6"/>
      <c r="G175" s="7"/>
      <c r="H175" s="4"/>
    </row>
    <row r="176" spans="1:8" ht="11.25" customHeight="1" x14ac:dyDescent="0.25">
      <c r="A176" s="6"/>
      <c r="B176" s="6"/>
      <c r="C176" s="6"/>
      <c r="D176" s="6"/>
      <c r="E176" s="6"/>
      <c r="F176" s="6"/>
      <c r="G176" s="7"/>
      <c r="H176" s="4"/>
    </row>
    <row r="177" spans="1:8" ht="11.25" customHeight="1" x14ac:dyDescent="0.25">
      <c r="A177" s="6"/>
      <c r="B177" s="6"/>
      <c r="C177" s="6"/>
      <c r="D177" s="6"/>
      <c r="E177" s="6"/>
      <c r="F177" s="6"/>
      <c r="G177" s="7"/>
      <c r="H177" s="4"/>
    </row>
    <row r="178" spans="1:8" ht="11.25" customHeight="1" x14ac:dyDescent="0.25">
      <c r="A178" s="6"/>
      <c r="B178" s="6"/>
      <c r="C178" s="6"/>
      <c r="D178" s="6"/>
      <c r="E178" s="6"/>
      <c r="F178" s="6"/>
      <c r="G178" s="7"/>
      <c r="H178" s="4"/>
    </row>
    <row r="179" spans="1:8" ht="11.25" customHeight="1" x14ac:dyDescent="0.25">
      <c r="A179" s="6"/>
      <c r="B179" s="6"/>
      <c r="C179" s="6"/>
      <c r="D179" s="6"/>
      <c r="E179" s="6"/>
      <c r="F179" s="6"/>
      <c r="G179" s="7"/>
      <c r="H179" s="4"/>
    </row>
    <row r="180" spans="1:8" ht="11.25" customHeight="1" x14ac:dyDescent="0.25">
      <c r="A180" s="6"/>
      <c r="B180" s="6"/>
      <c r="C180" s="6"/>
      <c r="D180" s="6"/>
      <c r="E180" s="6"/>
      <c r="F180" s="6"/>
      <c r="G180" s="7"/>
      <c r="H180" s="4"/>
    </row>
    <row r="181" spans="1:8" ht="11.25" customHeight="1" x14ac:dyDescent="0.25">
      <c r="A181" s="6"/>
      <c r="B181" s="6"/>
      <c r="C181" s="6"/>
      <c r="D181" s="6"/>
      <c r="E181" s="6"/>
      <c r="F181" s="6"/>
      <c r="G181" s="7"/>
      <c r="H181" s="4"/>
    </row>
    <row r="182" spans="1:8" ht="11.25" customHeight="1" x14ac:dyDescent="0.25">
      <c r="A182" s="6"/>
      <c r="B182" s="6"/>
      <c r="C182" s="6"/>
      <c r="D182" s="6"/>
      <c r="E182" s="6"/>
      <c r="F182" s="6"/>
      <c r="G182" s="7"/>
      <c r="H182" s="4"/>
    </row>
    <row r="183" spans="1:8" ht="11.25" customHeight="1" x14ac:dyDescent="0.25">
      <c r="A183" s="6"/>
      <c r="B183" s="6"/>
      <c r="C183" s="6"/>
      <c r="D183" s="6"/>
      <c r="E183" s="6"/>
      <c r="F183" s="6"/>
      <c r="G183" s="7"/>
      <c r="H183" s="4"/>
    </row>
    <row r="184" spans="1:8" ht="11.25" customHeight="1" x14ac:dyDescent="0.25">
      <c r="A184" s="6"/>
      <c r="B184" s="6"/>
      <c r="C184" s="6"/>
      <c r="D184" s="6"/>
      <c r="E184" s="6"/>
      <c r="F184" s="6"/>
      <c r="G184" s="7"/>
      <c r="H184" s="4"/>
    </row>
    <row r="185" spans="1:8" ht="11.25" customHeight="1" x14ac:dyDescent="0.25">
      <c r="A185" s="6"/>
      <c r="B185" s="6"/>
      <c r="C185" s="6"/>
      <c r="D185" s="6"/>
      <c r="E185" s="6"/>
      <c r="F185" s="6"/>
      <c r="G185" s="7"/>
      <c r="H185" s="4"/>
    </row>
    <row r="186" spans="1:8" ht="11.25" customHeight="1" x14ac:dyDescent="0.25">
      <c r="A186" s="6"/>
      <c r="B186" s="6"/>
      <c r="C186" s="6"/>
      <c r="D186" s="6"/>
      <c r="E186" s="6"/>
      <c r="F186" s="6"/>
      <c r="G186" s="7"/>
      <c r="H186" s="4"/>
    </row>
    <row r="187" spans="1:8" ht="11.25" customHeight="1" x14ac:dyDescent="0.25">
      <c r="A187" s="6"/>
      <c r="B187" s="6"/>
      <c r="C187" s="6"/>
      <c r="D187" s="6"/>
      <c r="E187" s="6"/>
      <c r="F187" s="6"/>
      <c r="G187" s="7"/>
      <c r="H187" s="4"/>
    </row>
    <row r="188" spans="1:8" ht="11.25" customHeight="1" x14ac:dyDescent="0.25">
      <c r="A188" s="6"/>
      <c r="B188" s="6"/>
      <c r="C188" s="6"/>
      <c r="D188" s="6"/>
      <c r="E188" s="6"/>
      <c r="F188" s="6"/>
      <c r="G188" s="7"/>
      <c r="H188" s="4"/>
    </row>
    <row r="189" spans="1:8" ht="11.25" customHeight="1" x14ac:dyDescent="0.25">
      <c r="A189" s="6"/>
      <c r="B189" s="6"/>
      <c r="C189" s="6"/>
      <c r="D189" s="6"/>
      <c r="E189" s="6"/>
      <c r="F189" s="6"/>
      <c r="G189" s="7"/>
      <c r="H189" s="4"/>
    </row>
    <row r="190" spans="1:8" ht="11.25" customHeight="1" x14ac:dyDescent="0.25">
      <c r="A190" s="6"/>
      <c r="B190" s="6"/>
      <c r="C190" s="6"/>
      <c r="D190" s="6"/>
      <c r="E190" s="6"/>
      <c r="F190" s="6"/>
      <c r="G190" s="7"/>
      <c r="H190" s="4"/>
    </row>
    <row r="191" spans="1:8" ht="11.25" customHeight="1" x14ac:dyDescent="0.25">
      <c r="A191" s="6"/>
      <c r="B191" s="6"/>
      <c r="C191" s="6"/>
      <c r="D191" s="6"/>
      <c r="E191" s="6"/>
      <c r="F191" s="6"/>
      <c r="G191" s="7"/>
      <c r="H191" s="4"/>
    </row>
    <row r="192" spans="1:8" ht="11.25" customHeight="1" x14ac:dyDescent="0.25">
      <c r="A192" s="6"/>
      <c r="B192" s="6"/>
      <c r="C192" s="6"/>
      <c r="D192" s="6"/>
      <c r="E192" s="6"/>
      <c r="F192" s="6"/>
      <c r="G192" s="7"/>
      <c r="H192" s="4"/>
    </row>
    <row r="193" spans="1:8" x14ac:dyDescent="0.25">
      <c r="A193" s="6"/>
      <c r="B193" s="6"/>
      <c r="C193" s="6"/>
      <c r="D193" s="6"/>
      <c r="E193" s="6"/>
      <c r="F193" s="6"/>
      <c r="G193" s="7"/>
      <c r="H193" s="4"/>
    </row>
    <row r="194" spans="1:8" x14ac:dyDescent="0.25">
      <c r="A194" s="6"/>
      <c r="B194" s="6"/>
      <c r="C194" s="6"/>
      <c r="D194" s="6"/>
      <c r="E194" s="6"/>
      <c r="F194" s="6"/>
      <c r="G194" s="7"/>
      <c r="H194" s="4"/>
    </row>
    <row r="195" spans="1:8" x14ac:dyDescent="0.25">
      <c r="A195" s="6"/>
      <c r="B195" s="6"/>
      <c r="C195" s="6"/>
      <c r="D195" s="6"/>
      <c r="E195" s="6"/>
      <c r="F195" s="6"/>
      <c r="G195" s="6"/>
    </row>
    <row r="196" spans="1:8" x14ac:dyDescent="0.25">
      <c r="A196" s="6"/>
      <c r="B196" s="6"/>
      <c r="C196" s="6"/>
      <c r="D196" s="6"/>
      <c r="E196" s="6"/>
      <c r="F196" s="8"/>
      <c r="G196" s="6"/>
    </row>
    <row r="197" spans="1:8" x14ac:dyDescent="0.25">
      <c r="A197" s="6"/>
      <c r="B197" s="6"/>
      <c r="C197" s="6"/>
      <c r="D197" s="6"/>
      <c r="E197" s="6"/>
      <c r="F197" s="6"/>
      <c r="G197" s="6"/>
    </row>
    <row r="198" spans="1:8" x14ac:dyDescent="0.25">
      <c r="A198" s="6"/>
      <c r="B198" s="6"/>
      <c r="C198" s="6"/>
      <c r="D198" s="6"/>
      <c r="E198" s="6"/>
      <c r="F198" s="6"/>
      <c r="G198" s="6"/>
    </row>
    <row r="199" spans="1:8" x14ac:dyDescent="0.25">
      <c r="A199" s="6"/>
      <c r="B199" s="6"/>
      <c r="C199" s="6"/>
      <c r="D199" s="6"/>
      <c r="E199" s="6"/>
      <c r="F199" s="6"/>
      <c r="G199" s="6"/>
    </row>
    <row r="200" spans="1:8" x14ac:dyDescent="0.25">
      <c r="A200" s="6"/>
      <c r="B200" s="6"/>
      <c r="C200" s="6"/>
      <c r="D200" s="6"/>
      <c r="E200" s="6"/>
      <c r="F200" s="6"/>
      <c r="G200" s="6"/>
    </row>
    <row r="201" spans="1:8" x14ac:dyDescent="0.25">
      <c r="A201" s="6"/>
      <c r="B201" s="6"/>
      <c r="C201" s="6"/>
      <c r="D201" s="6"/>
      <c r="E201" s="6"/>
      <c r="F201" s="6"/>
      <c r="G201" s="6"/>
    </row>
    <row r="202" spans="1:8" x14ac:dyDescent="0.25">
      <c r="A202" s="6"/>
      <c r="B202" s="6"/>
      <c r="C202" s="6"/>
      <c r="D202" s="6"/>
      <c r="E202" s="6"/>
      <c r="F202" s="6"/>
      <c r="G202" s="6"/>
    </row>
    <row r="203" spans="1:8" x14ac:dyDescent="0.25">
      <c r="A203" s="6"/>
      <c r="B203" s="6"/>
      <c r="C203" s="6"/>
      <c r="D203" s="6"/>
      <c r="E203" s="6"/>
      <c r="F203" s="6"/>
      <c r="G203" s="6"/>
    </row>
    <row r="204" spans="1:8" x14ac:dyDescent="0.25">
      <c r="A204" s="6"/>
      <c r="B204" s="6"/>
      <c r="C204" s="6"/>
      <c r="D204" s="6"/>
      <c r="E204" s="6"/>
      <c r="F204" s="6"/>
      <c r="G204" s="6"/>
    </row>
    <row r="205" spans="1:8" x14ac:dyDescent="0.25">
      <c r="A205" s="6"/>
      <c r="B205" s="6"/>
      <c r="C205" s="6"/>
      <c r="D205" s="6"/>
      <c r="E205" s="6"/>
      <c r="F205" s="6"/>
      <c r="G205" s="6"/>
    </row>
    <row r="206" spans="1:8" x14ac:dyDescent="0.25">
      <c r="A206" s="6"/>
      <c r="B206" s="6"/>
      <c r="C206" s="6"/>
      <c r="D206" s="6"/>
      <c r="E206" s="6"/>
      <c r="F206" s="6"/>
      <c r="G206" s="6"/>
    </row>
    <row r="207" spans="1:8" x14ac:dyDescent="0.25">
      <c r="A207" s="6"/>
      <c r="B207" s="6"/>
      <c r="C207" s="6"/>
      <c r="D207" s="6"/>
      <c r="E207" s="6"/>
      <c r="F207" s="6"/>
      <c r="G207" s="6"/>
    </row>
    <row r="208" spans="1:8" x14ac:dyDescent="0.25">
      <c r="A208" s="6"/>
      <c r="B208" s="6"/>
      <c r="C208" s="6"/>
      <c r="D208" s="6"/>
      <c r="E208" s="6"/>
      <c r="F208" s="6"/>
      <c r="G208" s="6"/>
    </row>
    <row r="209" spans="1:17" x14ac:dyDescent="0.25">
      <c r="A209" s="6"/>
      <c r="B209" s="6"/>
      <c r="C209" s="6"/>
      <c r="D209" s="6"/>
      <c r="E209" s="6"/>
      <c r="F209" s="6"/>
      <c r="G209" s="6"/>
    </row>
    <row r="210" spans="1:17" x14ac:dyDescent="0.25">
      <c r="A210" s="6"/>
      <c r="B210" s="6"/>
      <c r="C210" s="6"/>
      <c r="D210" s="6"/>
      <c r="E210" s="6"/>
      <c r="F210" s="6"/>
      <c r="G210" s="6"/>
    </row>
    <row r="211" spans="1:17" x14ac:dyDescent="0.25">
      <c r="A211" s="6"/>
      <c r="B211" s="6"/>
      <c r="C211" s="6"/>
      <c r="D211" s="6"/>
      <c r="E211" s="6"/>
      <c r="F211" s="6"/>
      <c r="G211" s="6"/>
    </row>
    <row r="212" spans="1:17" x14ac:dyDescent="0.25">
      <c r="A212" s="6"/>
      <c r="B212" s="6"/>
      <c r="C212" s="6"/>
      <c r="D212" s="6"/>
      <c r="E212" s="6"/>
      <c r="F212" s="6"/>
      <c r="G212" s="6"/>
    </row>
    <row r="213" spans="1:17" x14ac:dyDescent="0.25">
      <c r="A213" s="6"/>
      <c r="B213" s="6"/>
      <c r="C213" s="6"/>
      <c r="D213" s="6"/>
      <c r="E213" s="6"/>
      <c r="F213" s="6"/>
      <c r="G213" s="6"/>
    </row>
    <row r="214" spans="1:17" x14ac:dyDescent="0.25">
      <c r="A214" s="5"/>
      <c r="B214" s="5"/>
      <c r="C214" s="5"/>
      <c r="D214" s="5"/>
      <c r="E214" s="5"/>
      <c r="F214" s="5"/>
      <c r="G214" s="5"/>
    </row>
    <row r="215" spans="1:17" x14ac:dyDescent="0.25">
      <c r="A215" s="6"/>
      <c r="B215" s="6"/>
      <c r="C215" s="6"/>
      <c r="D215" s="6"/>
      <c r="E215" s="6"/>
      <c r="F215" s="6"/>
      <c r="G215" s="6"/>
    </row>
    <row r="216" spans="1:17" x14ac:dyDescent="0.25">
      <c r="A216" s="6"/>
      <c r="B216" s="6"/>
      <c r="C216" s="6"/>
      <c r="D216" s="6"/>
      <c r="E216" s="6"/>
      <c r="F216" s="6"/>
      <c r="G216" s="6"/>
    </row>
    <row r="217" spans="1:17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</row>
    <row r="218" spans="1:17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</row>
    <row r="219" spans="1:17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</row>
    <row r="220" spans="1:17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</row>
    <row r="221" spans="1:17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</row>
    <row r="222" spans="1:17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</row>
    <row r="223" spans="1:17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</row>
    <row r="224" spans="1:17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</row>
    <row r="225" spans="1:17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</row>
    <row r="226" spans="1:17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</row>
    <row r="227" spans="1:17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</row>
    <row r="228" spans="1:17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</row>
    <row r="229" spans="1:17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</row>
    <row r="230" spans="1:17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</row>
    <row r="231" spans="1:17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</row>
    <row r="232" spans="1:17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</row>
    <row r="233" spans="1:17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</row>
    <row r="234" spans="1:17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</row>
    <row r="235" spans="1:17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</row>
    <row r="236" spans="1:17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</row>
    <row r="237" spans="1:17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</row>
    <row r="238" spans="1:17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</row>
    <row r="239" spans="1:17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</row>
    <row r="240" spans="1:17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</row>
    <row r="241" spans="1:17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</row>
    <row r="242" spans="1:17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</row>
    <row r="243" spans="1:17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</row>
    <row r="244" spans="1:17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</row>
    <row r="245" spans="1:17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</row>
    <row r="246" spans="1:17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</row>
    <row r="247" spans="1:17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</row>
    <row r="248" spans="1:17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</row>
    <row r="249" spans="1:17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</row>
    <row r="250" spans="1:17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</row>
    <row r="251" spans="1:17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</row>
    <row r="252" spans="1:17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</row>
    <row r="253" spans="1:17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</row>
    <row r="254" spans="1:17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</row>
    <row r="255" spans="1:17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</row>
    <row r="256" spans="1:17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</row>
    <row r="257" spans="1:17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</row>
    <row r="258" spans="1:17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</row>
    <row r="259" spans="1:17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</row>
    <row r="260" spans="1:17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</row>
    <row r="261" spans="1:17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</row>
    <row r="262" spans="1:17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</row>
    <row r="263" spans="1:17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</row>
    <row r="264" spans="1:17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</row>
    <row r="265" spans="1:17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</row>
    <row r="266" spans="1:17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</row>
    <row r="267" spans="1:17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</row>
    <row r="268" spans="1:17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</row>
    <row r="269" spans="1:17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</row>
    <row r="270" spans="1:17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</row>
    <row r="271" spans="1:17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</row>
    <row r="272" spans="1:17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spans="1:17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</row>
    <row r="274" spans="1:17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</row>
    <row r="275" spans="1:17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</row>
    <row r="276" spans="1:17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</row>
    <row r="277" spans="1:17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</row>
    <row r="278" spans="1:17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</row>
    <row r="279" spans="1:17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</row>
    <row r="280" spans="1:17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</row>
    <row r="281" spans="1:17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</row>
    <row r="282" spans="1:17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</row>
    <row r="283" spans="1:17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</row>
    <row r="284" spans="1:17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</row>
    <row r="285" spans="1:17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</row>
    <row r="286" spans="1:17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</row>
    <row r="287" spans="1:17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</row>
    <row r="288" spans="1:17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</row>
    <row r="289" spans="1:17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</row>
    <row r="290" spans="1:17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</row>
    <row r="291" spans="1:17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</row>
    <row r="292" spans="1:17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</row>
    <row r="293" spans="1:17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</row>
    <row r="294" spans="1:17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</row>
    <row r="295" spans="1:17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</row>
    <row r="296" spans="1:17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</row>
    <row r="297" spans="1:17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</row>
    <row r="298" spans="1:17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</row>
    <row r="299" spans="1:17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</row>
    <row r="300" spans="1:17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</row>
    <row r="301" spans="1:17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</row>
    <row r="302" spans="1:17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</row>
    <row r="303" spans="1:17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spans="1:17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</row>
    <row r="305" spans="1:17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</row>
    <row r="306" spans="1:17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</row>
    <row r="307" spans="1:17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</row>
    <row r="308" spans="1:17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</row>
    <row r="309" spans="1:17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</row>
    <row r="310" spans="1:17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1" spans="1:17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</row>
    <row r="312" spans="1:17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</row>
    <row r="313" spans="1:17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</row>
    <row r="314" spans="1:17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</row>
    <row r="315" spans="1:17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</row>
    <row r="316" spans="1:17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</row>
    <row r="317" spans="1:17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</row>
    <row r="318" spans="1:17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</row>
    <row r="319" spans="1:17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</row>
    <row r="320" spans="1:17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</row>
    <row r="321" spans="1:17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</row>
    <row r="322" spans="1:17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</row>
  </sheetData>
  <mergeCells count="4">
    <mergeCell ref="C45:J46"/>
    <mergeCell ref="B37:D37"/>
    <mergeCell ref="B30:D30"/>
    <mergeCell ref="E32:E34"/>
  </mergeCells>
  <phoneticPr fontId="2" type="noConversion"/>
  <conditionalFormatting sqref="D48:I48">
    <cfRule type="containsText" dxfId="45" priority="18" operator="containsText" text="bitte auswählen">
      <formula>NOT(ISERROR(SEARCH("bitte auswählen",D48)))</formula>
    </cfRule>
  </conditionalFormatting>
  <conditionalFormatting sqref="D48:I48">
    <cfRule type="containsText" dxfId="44" priority="17" operator="containsText" text="umgesetzt">
      <formula>NOT(ISERROR(SEARCH("umgesetzt",D48)))</formula>
    </cfRule>
  </conditionalFormatting>
  <conditionalFormatting sqref="D48:I48">
    <cfRule type="containsText" dxfId="43" priority="16" stopIfTrue="1" operator="containsText" text="geplant">
      <formula>NOT(ISERROR(SEARCH("geplant",D48)))</formula>
    </cfRule>
  </conditionalFormatting>
  <conditionalFormatting sqref="C48">
    <cfRule type="containsText" dxfId="42" priority="15" operator="containsText" text="bitte auswählen">
      <formula>NOT(ISERROR(SEARCH("bitte auswählen",C48)))</formula>
    </cfRule>
  </conditionalFormatting>
  <conditionalFormatting sqref="C48">
    <cfRule type="containsText" dxfId="41" priority="14" operator="containsText" text="umgesetzt">
      <formula>NOT(ISERROR(SEARCH("umgesetzt",C48)))</formula>
    </cfRule>
  </conditionalFormatting>
  <conditionalFormatting sqref="C48">
    <cfRule type="containsText" dxfId="40" priority="13" stopIfTrue="1" operator="containsText" text="geplant">
      <formula>NOT(ISERROR(SEARCH("geplant",C48)))</formula>
    </cfRule>
  </conditionalFormatting>
  <conditionalFormatting sqref="D59:I59">
    <cfRule type="containsText" dxfId="39" priority="12" operator="containsText" text="bitte auswählen">
      <formula>NOT(ISERROR(SEARCH("bitte auswählen",D59)))</formula>
    </cfRule>
  </conditionalFormatting>
  <conditionalFormatting sqref="D59:I59">
    <cfRule type="containsText" dxfId="38" priority="11" operator="containsText" text="umgesetzt">
      <formula>NOT(ISERROR(SEARCH("umgesetzt",D59)))</formula>
    </cfRule>
  </conditionalFormatting>
  <conditionalFormatting sqref="D59:I59">
    <cfRule type="containsText" dxfId="37" priority="10" stopIfTrue="1" operator="containsText" text="geplant">
      <formula>NOT(ISERROR(SEARCH("geplant",D59)))</formula>
    </cfRule>
  </conditionalFormatting>
  <conditionalFormatting sqref="C59">
    <cfRule type="containsText" dxfId="36" priority="9" operator="containsText" text="bitte auswählen">
      <formula>NOT(ISERROR(SEARCH("bitte auswählen",C59)))</formula>
    </cfRule>
  </conditionalFormatting>
  <conditionalFormatting sqref="C59">
    <cfRule type="containsText" dxfId="35" priority="8" operator="containsText" text="umgesetzt">
      <formula>NOT(ISERROR(SEARCH("umgesetzt",C59)))</formula>
    </cfRule>
  </conditionalFormatting>
  <conditionalFormatting sqref="C59">
    <cfRule type="containsText" dxfId="34" priority="7" stopIfTrue="1" operator="containsText" text="geplant">
      <formula>NOT(ISERROR(SEARCH("geplant",C59)))</formula>
    </cfRule>
  </conditionalFormatting>
  <dataValidations count="2">
    <dataValidation type="list" allowBlank="1" showInputMessage="1" showErrorMessage="1" sqref="C59:I59" xr:uid="{00000000-0002-0000-0100-000000000000}">
      <formula1>$M$14:$M$16</formula1>
    </dataValidation>
    <dataValidation type="list" allowBlank="1" showInputMessage="1" showErrorMessage="1" sqref="D29:E29" xr:uid="{00000000-0002-0000-0100-000001000000}">
      <formula1>$M$51:$M$53</formula1>
    </dataValidation>
  </dataValidations>
  <pageMargins left="0.75" right="0.75" top="1" bottom="1" header="0.4921259845" footer="0.4921259845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2000000}">
          <x14:formula1>
            <xm:f>Unternehmensdaten!#REF!</xm:f>
          </x14:formula1>
          <xm:sqref>C48:I48</xm:sqref>
        </x14:dataValidation>
        <x14:dataValidation type="list" allowBlank="1" showInputMessage="1" showErrorMessage="1" xr:uid="{00000000-0002-0000-0100-000003000000}">
          <x14:formula1>
            <xm:f>'K:\55_ECR_CSC_Consulting\06_Lean and Green\25_Teilnehmerdokumente Deutschland\[2017_07_Lean_Green_Dashboard_Template.xlsx]Dashboard'!#REF!</xm:f>
          </x14:formula1>
          <xm:sqref>D43 D36:E36</xm:sqref>
        </x14:dataValidation>
        <x14:dataValidation type="list" allowBlank="1" showInputMessage="1" showErrorMessage="1" xr:uid="{00000000-0002-0000-0100-000004000000}">
          <x14:formula1>
            <xm:f>Dropdown!$E$2:$E$4</xm:f>
          </x14:formula1>
          <xm:sqref>D34</xm:sqref>
        </x14:dataValidation>
        <x14:dataValidation type="list" allowBlank="1" showInputMessage="1" showErrorMessage="1" xr:uid="{00000000-0002-0000-0100-000005000000}">
          <x14:formula1>
            <xm:f>Dropdown!$C$2:$C$3</xm:f>
          </x14:formula1>
          <xm:sqref>D39:D42</xm:sqref>
        </x14:dataValidation>
        <x14:dataValidation type="list" allowBlank="1" showInputMessage="1" showErrorMessage="1" xr:uid="{00000000-0002-0000-0100-000006000000}">
          <x14:formula1>
            <xm:f>Dropdown!$A$2:$A$5</xm:f>
          </x14:formula1>
          <xm:sqref>D32:D33</xm:sqref>
        </x14:dataValidation>
        <x14:dataValidation type="list" allowBlank="1" showInputMessage="1" showErrorMessage="1" xr:uid="{00000000-0002-0000-0100-000007000000}">
          <x14:formula1>
            <xm:f>Dropdown!$B$2:$B$5</xm:f>
          </x14:formula1>
          <xm:sqref>E25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FG99"/>
  <sheetViews>
    <sheetView tabSelected="1" topLeftCell="A11" zoomScale="85" zoomScaleNormal="85" workbookViewId="0">
      <selection activeCell="K19" sqref="K19"/>
    </sheetView>
  </sheetViews>
  <sheetFormatPr baseColWidth="10" defaultColWidth="9.1796875" defaultRowHeight="12.5" x14ac:dyDescent="0.25"/>
  <cols>
    <col min="1" max="1" width="6.7265625" customWidth="1"/>
    <col min="2" max="2" width="46.453125" customWidth="1"/>
    <col min="3" max="3" width="51.7265625" customWidth="1"/>
    <col min="4" max="4" width="39.453125" customWidth="1"/>
    <col min="5" max="5" width="53.54296875" customWidth="1"/>
    <col min="6" max="6" width="16.81640625" customWidth="1"/>
    <col min="7" max="7" width="17.26953125" customWidth="1"/>
    <col min="8" max="8" width="17.1796875" customWidth="1"/>
    <col min="9" max="10" width="16.81640625" customWidth="1"/>
    <col min="11" max="11" width="61.81640625" customWidth="1"/>
    <col min="12" max="12" width="17.26953125" customWidth="1"/>
  </cols>
  <sheetData>
    <row r="1" spans="1:12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2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spans="1:12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1:12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2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 ht="13" x14ac:dyDescent="0.3">
      <c r="A16" s="12"/>
      <c r="B16" s="189"/>
      <c r="C16" s="97" t="s">
        <v>111</v>
      </c>
      <c r="D16" s="12"/>
      <c r="E16" s="12"/>
      <c r="F16" s="12"/>
      <c r="G16" s="12"/>
      <c r="H16" s="12"/>
      <c r="I16" s="12"/>
      <c r="J16" s="12"/>
      <c r="K16" s="12"/>
      <c r="L16" s="12"/>
    </row>
    <row r="17" spans="1:15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1:1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spans="1:1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pans="1:15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1:15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1:15" ht="18" customHeight="1" x14ac:dyDescent="0.3">
      <c r="A22" s="12"/>
      <c r="B22" s="12"/>
      <c r="C22" s="12"/>
      <c r="D22" s="12"/>
      <c r="E22" s="32" t="s">
        <v>92</v>
      </c>
      <c r="F22" s="190">
        <v>0.01</v>
      </c>
      <c r="G22" s="98" t="s">
        <v>90</v>
      </c>
      <c r="H22" s="12"/>
      <c r="I22" s="12"/>
      <c r="J22" s="12"/>
      <c r="K22" s="12"/>
      <c r="L22" s="147"/>
    </row>
    <row r="23" spans="1:15" ht="18" customHeight="1" x14ac:dyDescent="0.3">
      <c r="A23" s="12"/>
      <c r="B23" s="12"/>
      <c r="C23" s="12"/>
      <c r="D23" s="12"/>
      <c r="E23" s="32" t="s">
        <v>92</v>
      </c>
      <c r="F23" s="190">
        <v>0.01</v>
      </c>
      <c r="G23" s="98" t="s">
        <v>91</v>
      </c>
      <c r="H23" s="12"/>
      <c r="I23" s="12"/>
      <c r="J23" s="12"/>
      <c r="K23" s="12"/>
      <c r="L23" s="147"/>
      <c r="N23" s="16"/>
    </row>
    <row r="24" spans="1:15" ht="15" customHeight="1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47"/>
    </row>
    <row r="25" spans="1:15" s="18" customFormat="1" ht="15.75" customHeight="1" x14ac:dyDescent="0.35">
      <c r="A25" s="95"/>
      <c r="B25" s="251"/>
      <c r="C25" s="243" t="s">
        <v>2</v>
      </c>
      <c r="D25" s="233" t="s">
        <v>35</v>
      </c>
      <c r="E25" s="32" t="s">
        <v>0</v>
      </c>
      <c r="F25" s="176">
        <f>IF(ISERROR(E26+1),"Jahr",(E26+1))</f>
        <v>2026</v>
      </c>
      <c r="G25" s="176">
        <f>IF(ISERROR(F25+1),"Jahr",(F25+1))</f>
        <v>2027</v>
      </c>
      <c r="H25" s="176">
        <f t="shared" ref="H25:J25" si="0">IF(ISERROR(G25+1),"Jahr",(G25+1))</f>
        <v>2028</v>
      </c>
      <c r="I25" s="176">
        <f t="shared" si="0"/>
        <v>2029</v>
      </c>
      <c r="J25" s="176">
        <f t="shared" si="0"/>
        <v>2030</v>
      </c>
      <c r="K25" s="245" t="s">
        <v>62</v>
      </c>
      <c r="L25" s="147"/>
      <c r="N25"/>
      <c r="O25"/>
    </row>
    <row r="26" spans="1:15" s="82" customFormat="1" ht="15.5" x14ac:dyDescent="0.3">
      <c r="A26" s="99"/>
      <c r="B26" s="251"/>
      <c r="C26" s="244"/>
      <c r="D26" s="234"/>
      <c r="E26" s="191">
        <v>2025</v>
      </c>
      <c r="F26" s="192" t="s">
        <v>8</v>
      </c>
      <c r="G26" s="192" t="s">
        <v>8</v>
      </c>
      <c r="H26" s="192" t="s">
        <v>8</v>
      </c>
      <c r="I26" s="192" t="s">
        <v>8</v>
      </c>
      <c r="J26" s="192" t="s">
        <v>8</v>
      </c>
      <c r="K26" s="246"/>
      <c r="L26" s="147"/>
      <c r="N26"/>
      <c r="O26"/>
    </row>
    <row r="27" spans="1:15" s="12" customFormat="1" ht="26.25" customHeight="1" x14ac:dyDescent="0.3">
      <c r="A27" s="100"/>
      <c r="B27" s="247" t="s">
        <v>112</v>
      </c>
      <c r="C27" s="101" t="s">
        <v>63</v>
      </c>
      <c r="D27" s="102" t="s">
        <v>64</v>
      </c>
      <c r="E27" s="96">
        <f>'Messung Footprint'!C32</f>
        <v>10000</v>
      </c>
      <c r="F27" s="96">
        <f>E27*(1+$F$22)</f>
        <v>10100</v>
      </c>
      <c r="G27" s="96">
        <f t="shared" ref="G27:J27" si="1">F27*(1+$F$22)</f>
        <v>10201</v>
      </c>
      <c r="H27" s="96">
        <f t="shared" si="1"/>
        <v>10303.01</v>
      </c>
      <c r="I27" s="96">
        <f t="shared" si="1"/>
        <v>10406.0401</v>
      </c>
      <c r="J27" s="96">
        <f t="shared" si="1"/>
        <v>10510.100501000001</v>
      </c>
      <c r="K27" s="103" t="s">
        <v>106</v>
      </c>
      <c r="L27" s="147"/>
      <c r="N27"/>
      <c r="O27"/>
    </row>
    <row r="28" spans="1:15" ht="26.25" customHeight="1" x14ac:dyDescent="0.3">
      <c r="A28" s="100"/>
      <c r="B28" s="248"/>
      <c r="C28" s="101" t="s">
        <v>65</v>
      </c>
      <c r="D28" s="102" t="s">
        <v>64</v>
      </c>
      <c r="E28" s="96">
        <f>E27</f>
        <v>10000</v>
      </c>
      <c r="F28" s="193"/>
      <c r="G28" s="193"/>
      <c r="H28" s="193"/>
      <c r="I28" s="193"/>
      <c r="J28" s="193"/>
      <c r="K28" s="103" t="s">
        <v>114</v>
      </c>
      <c r="L28" s="147"/>
    </row>
    <row r="29" spans="1:15" ht="26.25" customHeight="1" x14ac:dyDescent="0.3">
      <c r="A29" s="100"/>
      <c r="B29" s="247" t="s">
        <v>113</v>
      </c>
      <c r="C29" s="101" t="s">
        <v>63</v>
      </c>
      <c r="D29" s="102" t="s">
        <v>64</v>
      </c>
      <c r="E29" s="96">
        <f>'Messung Footprint'!C33</f>
        <v>5000</v>
      </c>
      <c r="F29" s="96">
        <f>E29*(1+$F$23)</f>
        <v>5050</v>
      </c>
      <c r="G29" s="96">
        <f t="shared" ref="G29:J29" si="2">F29*(1+$F$23)</f>
        <v>5100.5</v>
      </c>
      <c r="H29" s="96">
        <f t="shared" si="2"/>
        <v>5151.5050000000001</v>
      </c>
      <c r="I29" s="96">
        <f t="shared" si="2"/>
        <v>5203.0200500000001</v>
      </c>
      <c r="J29" s="96">
        <f t="shared" si="2"/>
        <v>5255.0502505000004</v>
      </c>
      <c r="K29" s="103" t="s">
        <v>106</v>
      </c>
      <c r="L29" s="147"/>
    </row>
    <row r="30" spans="1:15" ht="26.25" customHeight="1" x14ac:dyDescent="0.3">
      <c r="A30" s="100"/>
      <c r="B30" s="248"/>
      <c r="C30" s="101" t="s">
        <v>65</v>
      </c>
      <c r="D30" s="102" t="s">
        <v>64</v>
      </c>
      <c r="E30" s="96">
        <f>E29</f>
        <v>5000</v>
      </c>
      <c r="F30" s="193"/>
      <c r="G30" s="193"/>
      <c r="H30" s="193"/>
      <c r="I30" s="193"/>
      <c r="J30" s="193"/>
      <c r="K30" s="103" t="s">
        <v>66</v>
      </c>
      <c r="L30" s="147"/>
    </row>
    <row r="31" spans="1:15" ht="26.25" customHeight="1" x14ac:dyDescent="0.3">
      <c r="A31" s="100"/>
      <c r="B31" s="247" t="s">
        <v>67</v>
      </c>
      <c r="C31" s="101" t="s">
        <v>68</v>
      </c>
      <c r="D31" s="102" t="s">
        <v>64</v>
      </c>
      <c r="E31" s="96">
        <f>E27+E29</f>
        <v>15000</v>
      </c>
      <c r="F31" s="96">
        <f t="shared" ref="F31:J32" si="3">F27+F29</f>
        <v>15150</v>
      </c>
      <c r="G31" s="96">
        <f t="shared" si="3"/>
        <v>15301.5</v>
      </c>
      <c r="H31" s="96">
        <f t="shared" si="3"/>
        <v>15454.514999999999</v>
      </c>
      <c r="I31" s="96">
        <f t="shared" si="3"/>
        <v>15609.060150000001</v>
      </c>
      <c r="J31" s="96">
        <f t="shared" si="3"/>
        <v>15765.150751500001</v>
      </c>
      <c r="K31" s="103" t="s">
        <v>107</v>
      </c>
      <c r="L31" s="147"/>
      <c r="N31" s="16"/>
    </row>
    <row r="32" spans="1:15" ht="26.25" customHeight="1" x14ac:dyDescent="0.3">
      <c r="A32" s="100"/>
      <c r="B32" s="248"/>
      <c r="C32" s="101" t="s">
        <v>69</v>
      </c>
      <c r="D32" s="102" t="s">
        <v>64</v>
      </c>
      <c r="E32" s="96">
        <f>E28+E30</f>
        <v>15000</v>
      </c>
      <c r="F32" s="96">
        <f>F28+F30</f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103" t="s">
        <v>66</v>
      </c>
      <c r="L32" s="147"/>
      <c r="N32" s="17"/>
    </row>
    <row r="33" spans="1:163" ht="26.25" customHeight="1" x14ac:dyDescent="0.3">
      <c r="A33" s="100"/>
      <c r="B33" s="105"/>
      <c r="C33" s="70" t="s">
        <v>83</v>
      </c>
      <c r="D33" s="75" t="s">
        <v>8</v>
      </c>
      <c r="E33" s="96">
        <f>'Messung Footprint'!C43</f>
        <v>110000</v>
      </c>
      <c r="F33" s="96">
        <f>F31*$E$35</f>
        <v>111100</v>
      </c>
      <c r="G33" s="96">
        <f t="shared" ref="G33:J33" si="4">G31*$E$35</f>
        <v>112211</v>
      </c>
      <c r="H33" s="96">
        <f t="shared" si="4"/>
        <v>113333.10999999999</v>
      </c>
      <c r="I33" s="96">
        <f t="shared" si="4"/>
        <v>114466.44110000001</v>
      </c>
      <c r="J33" s="96">
        <f t="shared" si="4"/>
        <v>115611.105511</v>
      </c>
      <c r="K33" s="103" t="s">
        <v>70</v>
      </c>
      <c r="L33" s="147"/>
      <c r="N33" s="17"/>
    </row>
    <row r="34" spans="1:163" ht="26.25" customHeight="1" x14ac:dyDescent="0.3">
      <c r="A34" s="100"/>
      <c r="B34" s="249" t="s">
        <v>71</v>
      </c>
      <c r="C34" s="70" t="s">
        <v>72</v>
      </c>
      <c r="D34" s="75" t="s">
        <v>8</v>
      </c>
      <c r="E34" s="96">
        <f>'Messung Footprint'!C43</f>
        <v>110000</v>
      </c>
      <c r="F34" s="189"/>
      <c r="G34" s="189"/>
      <c r="H34" s="189"/>
      <c r="I34" s="189"/>
      <c r="J34" s="189"/>
      <c r="K34" s="76" t="s">
        <v>80</v>
      </c>
      <c r="L34" s="147"/>
      <c r="N34" s="16"/>
    </row>
    <row r="35" spans="1:163" ht="26.25" customHeight="1" x14ac:dyDescent="0.3">
      <c r="A35" s="100"/>
      <c r="B35" s="250"/>
      <c r="C35" s="70" t="s">
        <v>73</v>
      </c>
      <c r="D35" s="75" t="s">
        <v>74</v>
      </c>
      <c r="E35" s="173">
        <f>E34/E32</f>
        <v>7.333333333333333</v>
      </c>
      <c r="F35" s="173">
        <f>IF(F32=0,F34/F31,F34/F32)</f>
        <v>0</v>
      </c>
      <c r="G35" s="173">
        <f>IF(G32=0,G34/G31,G34/G32)</f>
        <v>0</v>
      </c>
      <c r="H35" s="173">
        <f t="shared" ref="H35:J35" si="5">IF(H32=0,H34/H31,H34/H32)</f>
        <v>0</v>
      </c>
      <c r="I35" s="173">
        <f t="shared" si="5"/>
        <v>0</v>
      </c>
      <c r="J35" s="173">
        <f t="shared" si="5"/>
        <v>0</v>
      </c>
      <c r="K35" s="76" t="s">
        <v>81</v>
      </c>
      <c r="L35" s="147"/>
      <c r="N35" s="16"/>
    </row>
    <row r="36" spans="1:163" ht="26.25" customHeight="1" x14ac:dyDescent="0.3">
      <c r="A36" s="100"/>
      <c r="B36" s="250"/>
      <c r="C36" s="106" t="s">
        <v>4</v>
      </c>
      <c r="D36" s="107" t="s">
        <v>6</v>
      </c>
      <c r="E36" s="174">
        <f>(E35/$E$35)-1</f>
        <v>0</v>
      </c>
      <c r="F36" s="174">
        <f>(F35/$E$35)-1</f>
        <v>-1</v>
      </c>
      <c r="G36" s="174">
        <f t="shared" ref="G36:J36" si="6">(G35/$E$35)-1</f>
        <v>-1</v>
      </c>
      <c r="H36" s="174">
        <f t="shared" si="6"/>
        <v>-1</v>
      </c>
      <c r="I36" s="174">
        <f t="shared" si="6"/>
        <v>-1</v>
      </c>
      <c r="J36" s="174">
        <f t="shared" si="6"/>
        <v>-1</v>
      </c>
      <c r="K36" s="76" t="s">
        <v>75</v>
      </c>
      <c r="L36" s="147"/>
    </row>
    <row r="37" spans="1:163" s="1" customFormat="1" ht="26.25" customHeight="1" thickBot="1" x14ac:dyDescent="0.35">
      <c r="A37" s="100"/>
      <c r="B37" s="250"/>
      <c r="C37" s="108" t="s">
        <v>5</v>
      </c>
      <c r="D37" s="75" t="s">
        <v>8</v>
      </c>
      <c r="E37" s="175">
        <f>E33-E34</f>
        <v>0</v>
      </c>
      <c r="F37" s="175">
        <f>F33-F34</f>
        <v>111100</v>
      </c>
      <c r="G37" s="175">
        <f t="shared" ref="G37:I37" si="7">G33-G34</f>
        <v>112211</v>
      </c>
      <c r="H37" s="175">
        <f t="shared" si="7"/>
        <v>113333.10999999999</v>
      </c>
      <c r="I37" s="175">
        <f t="shared" si="7"/>
        <v>114466.44110000001</v>
      </c>
      <c r="J37" s="175">
        <f>J33-J34</f>
        <v>115611.105511</v>
      </c>
      <c r="K37" s="109" t="s">
        <v>76</v>
      </c>
      <c r="L37" s="147"/>
      <c r="M37"/>
      <c r="N37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</row>
    <row r="38" spans="1:163" s="2" customFormat="1" ht="12.75" customHeight="1" x14ac:dyDescent="0.3">
      <c r="A38" s="100"/>
      <c r="B38" s="110"/>
      <c r="C38" s="111"/>
      <c r="D38" s="112"/>
      <c r="E38" s="113"/>
      <c r="F38" s="113"/>
      <c r="G38" s="113"/>
      <c r="H38" s="113"/>
      <c r="I38" s="113"/>
      <c r="J38" s="113"/>
      <c r="K38" s="114"/>
      <c r="L38" s="147"/>
      <c r="M38"/>
      <c r="N38"/>
    </row>
    <row r="39" spans="1:163" ht="13.5" customHeight="1" x14ac:dyDescent="0.3">
      <c r="A39" s="233" t="s">
        <v>9</v>
      </c>
      <c r="B39" s="233" t="s">
        <v>37</v>
      </c>
      <c r="C39" s="115"/>
      <c r="D39" s="115"/>
      <c r="E39" s="116"/>
      <c r="F39" s="116"/>
      <c r="G39" s="116"/>
      <c r="H39" s="116"/>
      <c r="I39" s="116"/>
      <c r="J39" s="117"/>
      <c r="K39" s="235" t="s">
        <v>45</v>
      </c>
      <c r="L39" s="147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</row>
    <row r="40" spans="1:163" ht="13" x14ac:dyDescent="0.3">
      <c r="A40" s="234"/>
      <c r="B40" s="234"/>
      <c r="C40" s="74"/>
      <c r="D40" s="74"/>
      <c r="E40" s="118"/>
      <c r="F40" s="118"/>
      <c r="G40" s="118"/>
      <c r="H40" s="118"/>
      <c r="I40" s="118"/>
      <c r="J40" s="117"/>
      <c r="K40" s="236"/>
      <c r="L40" s="147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</row>
    <row r="41" spans="1:163" ht="13" x14ac:dyDescent="0.3">
      <c r="A41" s="237">
        <v>1</v>
      </c>
      <c r="B41" s="230" t="s">
        <v>38</v>
      </c>
      <c r="C41" s="169" t="s">
        <v>5</v>
      </c>
      <c r="D41" s="166"/>
      <c r="E41" s="240" t="s">
        <v>77</v>
      </c>
      <c r="F41" s="104">
        <f>'Massnahme 1'!D33</f>
        <v>0</v>
      </c>
      <c r="G41" s="104">
        <f>'Massnahme 1'!E33</f>
        <v>0</v>
      </c>
      <c r="H41" s="104">
        <f>'Massnahme 1'!F33</f>
        <v>0</v>
      </c>
      <c r="I41" s="104">
        <f>'Massnahme 1'!G33</f>
        <v>0</v>
      </c>
      <c r="J41" s="104">
        <f>'Massnahme 1'!H33</f>
        <v>0</v>
      </c>
      <c r="K41" s="119"/>
      <c r="L41" s="14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</row>
    <row r="42" spans="1:163" ht="13" x14ac:dyDescent="0.3">
      <c r="A42" s="238"/>
      <c r="B42" s="231"/>
      <c r="C42" s="170" t="s">
        <v>79</v>
      </c>
      <c r="D42" s="167" t="s">
        <v>10</v>
      </c>
      <c r="E42" s="241"/>
      <c r="F42" s="161" t="e">
        <f>F41/F$59</f>
        <v>#DIV/0!</v>
      </c>
      <c r="G42" s="161" t="e">
        <f>G41/G$59</f>
        <v>#DIV/0!</v>
      </c>
      <c r="H42" s="161" t="e">
        <f>H41/H$59</f>
        <v>#DIV/0!</v>
      </c>
      <c r="I42" s="161" t="e">
        <f>I41/I$59</f>
        <v>#DIV/0!</v>
      </c>
      <c r="J42" s="161" t="e">
        <f>J41/J$59</f>
        <v>#DIV/0!</v>
      </c>
      <c r="K42" s="119"/>
      <c r="L42" s="147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</row>
    <row r="43" spans="1:163" s="1" customFormat="1" ht="13.5" thickBot="1" x14ac:dyDescent="0.35">
      <c r="A43" s="239"/>
      <c r="B43" s="232"/>
      <c r="C43" s="171" t="s">
        <v>49</v>
      </c>
      <c r="D43" s="163" t="s">
        <v>10</v>
      </c>
      <c r="E43" s="241"/>
      <c r="F43" s="162">
        <f>'Massnahme 1'!D35</f>
        <v>0.2</v>
      </c>
      <c r="G43" s="162">
        <f>'Massnahme 1'!E35</f>
        <v>0.4</v>
      </c>
      <c r="H43" s="162">
        <f>'Massnahme 1'!F35</f>
        <v>0.6</v>
      </c>
      <c r="I43" s="162">
        <f>'Massnahme 1'!G35</f>
        <v>0.8</v>
      </c>
      <c r="J43" s="162">
        <f>'Massnahme 1'!H35</f>
        <v>1</v>
      </c>
      <c r="K43" s="120"/>
      <c r="L43" s="147"/>
      <c r="M43"/>
      <c r="N43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</row>
    <row r="44" spans="1:163" ht="13" x14ac:dyDescent="0.3">
      <c r="A44" s="242">
        <v>2</v>
      </c>
      <c r="B44" s="231" t="s">
        <v>39</v>
      </c>
      <c r="C44" s="172" t="s">
        <v>5</v>
      </c>
      <c r="D44" s="81"/>
      <c r="E44" s="241"/>
      <c r="F44" s="104">
        <f>'Massnahme 2'!D33</f>
        <v>0</v>
      </c>
      <c r="G44" s="104">
        <f>'Massnahme 2'!E33</f>
        <v>0</v>
      </c>
      <c r="H44" s="104">
        <f>'Massnahme 2'!F33</f>
        <v>0</v>
      </c>
      <c r="I44" s="104">
        <f>'Massnahme 2'!G33</f>
        <v>0</v>
      </c>
      <c r="J44" s="104">
        <f>'Massnahme 2'!H33</f>
        <v>0</v>
      </c>
      <c r="K44" s="121"/>
      <c r="L44" s="147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</row>
    <row r="45" spans="1:163" ht="13" x14ac:dyDescent="0.3">
      <c r="A45" s="242"/>
      <c r="B45" s="231"/>
      <c r="C45" s="170" t="s">
        <v>79</v>
      </c>
      <c r="D45" s="164" t="s">
        <v>6</v>
      </c>
      <c r="E45" s="241"/>
      <c r="F45" s="161" t="e">
        <f>F44/F$59</f>
        <v>#DIV/0!</v>
      </c>
      <c r="G45" s="161" t="e">
        <f>G44/G$59</f>
        <v>#DIV/0!</v>
      </c>
      <c r="H45" s="161" t="e">
        <f>H44/H$59</f>
        <v>#DIV/0!</v>
      </c>
      <c r="I45" s="161" t="e">
        <f>I44/I$59</f>
        <v>#DIV/0!</v>
      </c>
      <c r="J45" s="161" t="e">
        <f>J44/J$59</f>
        <v>#DIV/0!</v>
      </c>
      <c r="K45" s="121"/>
      <c r="L45" s="147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</row>
    <row r="46" spans="1:163" ht="13" x14ac:dyDescent="0.3">
      <c r="A46" s="242"/>
      <c r="B46" s="231"/>
      <c r="C46" s="171" t="s">
        <v>49</v>
      </c>
      <c r="D46" s="168" t="s">
        <v>10</v>
      </c>
      <c r="E46" s="241"/>
      <c r="F46" s="162">
        <f>'Massnahme 2'!D35</f>
        <v>0.2</v>
      </c>
      <c r="G46" s="162">
        <f>'Massnahme 2'!E35</f>
        <v>0.4</v>
      </c>
      <c r="H46" s="162">
        <f>'Massnahme 2'!F35</f>
        <v>0.6</v>
      </c>
      <c r="I46" s="162">
        <f>'Massnahme 2'!G35</f>
        <v>0.8</v>
      </c>
      <c r="J46" s="162">
        <f>'Massnahme 2'!H35</f>
        <v>1</v>
      </c>
      <c r="K46" s="122"/>
      <c r="L46" s="147"/>
      <c r="N46" s="16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</row>
    <row r="47" spans="1:163" ht="13" x14ac:dyDescent="0.3">
      <c r="A47" s="237">
        <v>3</v>
      </c>
      <c r="B47" s="230" t="s">
        <v>40</v>
      </c>
      <c r="C47" s="169" t="s">
        <v>5</v>
      </c>
      <c r="D47" s="81"/>
      <c r="E47" s="241"/>
      <c r="F47" s="104">
        <f>'Massnahme 3'!D33</f>
        <v>0</v>
      </c>
      <c r="G47" s="104">
        <f>'Massnahme 3'!E33</f>
        <v>0</v>
      </c>
      <c r="H47" s="104">
        <f>'Massnahme 3'!F33</f>
        <v>0</v>
      </c>
      <c r="I47" s="104">
        <f>'Massnahme 3'!G33</f>
        <v>0</v>
      </c>
      <c r="J47" s="104">
        <f>'Massnahme 3'!H33</f>
        <v>0</v>
      </c>
      <c r="K47" s="121"/>
      <c r="L47" s="147"/>
      <c r="N47" s="16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</row>
    <row r="48" spans="1:163" ht="13" x14ac:dyDescent="0.3">
      <c r="A48" s="238"/>
      <c r="B48" s="231"/>
      <c r="C48" s="170" t="s">
        <v>79</v>
      </c>
      <c r="D48" s="165" t="s">
        <v>6</v>
      </c>
      <c r="E48" s="241"/>
      <c r="F48" s="161" t="e">
        <f>F47/F$59</f>
        <v>#DIV/0!</v>
      </c>
      <c r="G48" s="161" t="e">
        <f>G47/G$59</f>
        <v>#DIV/0!</v>
      </c>
      <c r="H48" s="161" t="e">
        <f>H47/H$59</f>
        <v>#DIV/0!</v>
      </c>
      <c r="I48" s="161" t="e">
        <f>I47/I$59</f>
        <v>#DIV/0!</v>
      </c>
      <c r="J48" s="161" t="e">
        <f>J47/J$59</f>
        <v>#DIV/0!</v>
      </c>
      <c r="K48" s="121"/>
      <c r="L48" s="147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</row>
    <row r="49" spans="1:122" ht="13" x14ac:dyDescent="0.3">
      <c r="A49" s="239"/>
      <c r="B49" s="232"/>
      <c r="C49" s="171" t="s">
        <v>49</v>
      </c>
      <c r="D49" s="168" t="s">
        <v>10</v>
      </c>
      <c r="E49" s="241"/>
      <c r="F49" s="162">
        <f>'Massnahme 3'!D35</f>
        <v>0.2</v>
      </c>
      <c r="G49" s="162">
        <f>'Massnahme 3'!E35</f>
        <v>0.4</v>
      </c>
      <c r="H49" s="162">
        <f>'Massnahme 3'!F35</f>
        <v>0.6</v>
      </c>
      <c r="I49" s="162">
        <f>'Massnahme 3'!G35</f>
        <v>0.8</v>
      </c>
      <c r="J49" s="162">
        <f>'Massnahme 3'!H35</f>
        <v>1</v>
      </c>
      <c r="K49" s="120"/>
      <c r="L49" s="147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</row>
    <row r="50" spans="1:122" ht="13" x14ac:dyDescent="0.3">
      <c r="A50" s="237">
        <v>4</v>
      </c>
      <c r="B50" s="230" t="s">
        <v>41</v>
      </c>
      <c r="C50" s="169" t="s">
        <v>5</v>
      </c>
      <c r="D50" s="81"/>
      <c r="E50" s="241"/>
      <c r="F50" s="104">
        <f>'Massnahme 4'!D33</f>
        <v>0</v>
      </c>
      <c r="G50" s="104">
        <f>'Massnahme 4'!E33</f>
        <v>0</v>
      </c>
      <c r="H50" s="104">
        <f>'Massnahme 4'!F33</f>
        <v>0</v>
      </c>
      <c r="I50" s="104">
        <f>'Massnahme 4'!G33</f>
        <v>0</v>
      </c>
      <c r="J50" s="104">
        <f>'Massnahme 4'!H33</f>
        <v>0</v>
      </c>
      <c r="K50" s="121"/>
      <c r="L50" s="147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</row>
    <row r="51" spans="1:122" ht="13" x14ac:dyDescent="0.3">
      <c r="A51" s="238"/>
      <c r="B51" s="231"/>
      <c r="C51" s="170" t="s">
        <v>79</v>
      </c>
      <c r="D51" s="165" t="s">
        <v>6</v>
      </c>
      <c r="E51" s="241"/>
      <c r="F51" s="161" t="e">
        <f>F50/F$59</f>
        <v>#DIV/0!</v>
      </c>
      <c r="G51" s="161" t="e">
        <f>G50/G$59</f>
        <v>#DIV/0!</v>
      </c>
      <c r="H51" s="161" t="e">
        <f>H50/H$59</f>
        <v>#DIV/0!</v>
      </c>
      <c r="I51" s="161" t="e">
        <f>I50/I$59</f>
        <v>#DIV/0!</v>
      </c>
      <c r="J51" s="161" t="e">
        <f>J50/J$59</f>
        <v>#DIV/0!</v>
      </c>
      <c r="K51" s="121"/>
      <c r="L51" s="147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</row>
    <row r="52" spans="1:122" ht="13" x14ac:dyDescent="0.25">
      <c r="A52" s="239"/>
      <c r="B52" s="232"/>
      <c r="C52" s="171" t="s">
        <v>49</v>
      </c>
      <c r="D52" s="168" t="s">
        <v>10</v>
      </c>
      <c r="E52" s="241"/>
      <c r="F52" s="162">
        <f>'Massnahme 4'!D35</f>
        <v>0.2</v>
      </c>
      <c r="G52" s="162">
        <f>'Massnahme 4'!E35</f>
        <v>0.4</v>
      </c>
      <c r="H52" s="162">
        <f>'Massnahme 4'!F35</f>
        <v>0.6</v>
      </c>
      <c r="I52" s="162">
        <f>'Massnahme 4'!G35</f>
        <v>0.8</v>
      </c>
      <c r="J52" s="162">
        <f>'Massnahme 4'!H35</f>
        <v>1</v>
      </c>
      <c r="K52" s="120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</row>
    <row r="53" spans="1:122" ht="13" x14ac:dyDescent="0.25">
      <c r="A53" s="237">
        <v>5</v>
      </c>
      <c r="B53" s="231" t="s">
        <v>42</v>
      </c>
      <c r="C53" s="169" t="s">
        <v>5</v>
      </c>
      <c r="D53" s="81"/>
      <c r="E53" s="241"/>
      <c r="F53" s="104">
        <f>'Massnahme 5'!D33</f>
        <v>0</v>
      </c>
      <c r="G53" s="104">
        <f>'Massnahme 5'!E33</f>
        <v>0</v>
      </c>
      <c r="H53" s="104">
        <f>'Massnahme 5'!F33</f>
        <v>0</v>
      </c>
      <c r="I53" s="104">
        <f>'Massnahme 5'!G33</f>
        <v>0</v>
      </c>
      <c r="J53" s="104">
        <f>'Massnahme 5'!H33</f>
        <v>0</v>
      </c>
      <c r="K53" s="121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</row>
    <row r="54" spans="1:122" ht="13" x14ac:dyDescent="0.25">
      <c r="A54" s="238"/>
      <c r="B54" s="231"/>
      <c r="C54" s="170" t="s">
        <v>79</v>
      </c>
      <c r="D54" s="165" t="s">
        <v>6</v>
      </c>
      <c r="E54" s="241"/>
      <c r="F54" s="161" t="e">
        <f>F53/F$59</f>
        <v>#DIV/0!</v>
      </c>
      <c r="G54" s="161" t="e">
        <f>G53/G$59</f>
        <v>#DIV/0!</v>
      </c>
      <c r="H54" s="161" t="e">
        <f>H53/H$59</f>
        <v>#DIV/0!</v>
      </c>
      <c r="I54" s="161" t="e">
        <f>I53/I$59</f>
        <v>#DIV/0!</v>
      </c>
      <c r="J54" s="161" t="e">
        <f>J53/J$59</f>
        <v>#DIV/0!</v>
      </c>
      <c r="K54" s="121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</row>
    <row r="55" spans="1:122" ht="13" x14ac:dyDescent="0.25">
      <c r="A55" s="239"/>
      <c r="B55" s="231"/>
      <c r="C55" s="171" t="s">
        <v>49</v>
      </c>
      <c r="D55" s="168" t="s">
        <v>10</v>
      </c>
      <c r="E55" s="241"/>
      <c r="F55" s="162">
        <f>'Massnahme 5'!D35</f>
        <v>0.2</v>
      </c>
      <c r="G55" s="162">
        <f>'Massnahme 5'!E35</f>
        <v>0.4</v>
      </c>
      <c r="H55" s="162">
        <f>'Massnahme 5'!F35</f>
        <v>0.6</v>
      </c>
      <c r="I55" s="162">
        <f>'Massnahme 5'!G35</f>
        <v>0.8</v>
      </c>
      <c r="J55" s="162">
        <f>'Massnahme 5'!H35</f>
        <v>1</v>
      </c>
      <c r="K55" s="120"/>
    </row>
    <row r="56" spans="1:122" ht="13" x14ac:dyDescent="0.25">
      <c r="A56" s="237">
        <v>6</v>
      </c>
      <c r="B56" s="230" t="s">
        <v>43</v>
      </c>
      <c r="C56" s="169" t="s">
        <v>5</v>
      </c>
      <c r="D56" s="81"/>
      <c r="E56" s="241"/>
      <c r="F56" s="104">
        <f>'Massnahme 6'!D33</f>
        <v>0</v>
      </c>
      <c r="G56" s="104">
        <f>'Massnahme 6'!E33</f>
        <v>0</v>
      </c>
      <c r="H56" s="104">
        <f>'Massnahme 6'!F33</f>
        <v>0</v>
      </c>
      <c r="I56" s="104">
        <f>'Massnahme 6'!G33</f>
        <v>0</v>
      </c>
      <c r="J56" s="104">
        <f>'Massnahme 6'!H33</f>
        <v>0</v>
      </c>
      <c r="K56" s="121"/>
    </row>
    <row r="57" spans="1:122" ht="13" x14ac:dyDescent="0.25">
      <c r="A57" s="238"/>
      <c r="B57" s="231"/>
      <c r="C57" s="170" t="s">
        <v>79</v>
      </c>
      <c r="D57" s="165" t="s">
        <v>6</v>
      </c>
      <c r="E57" s="241"/>
      <c r="F57" s="161" t="e">
        <f>F56/F$59</f>
        <v>#DIV/0!</v>
      </c>
      <c r="G57" s="161" t="e">
        <f>G56/G$59</f>
        <v>#DIV/0!</v>
      </c>
      <c r="H57" s="161" t="e">
        <f>H56/H$59</f>
        <v>#DIV/0!</v>
      </c>
      <c r="I57" s="161" t="e">
        <f>I56/I$59</f>
        <v>#DIV/0!</v>
      </c>
      <c r="J57" s="161" t="e">
        <f>J56/J$59</f>
        <v>#DIV/0!</v>
      </c>
      <c r="K57" s="121"/>
    </row>
    <row r="58" spans="1:122" ht="13" x14ac:dyDescent="0.25">
      <c r="A58" s="239"/>
      <c r="B58" s="232"/>
      <c r="C58" s="171" t="s">
        <v>49</v>
      </c>
      <c r="D58" s="168" t="s">
        <v>10</v>
      </c>
      <c r="E58" s="241"/>
      <c r="F58" s="162">
        <f>'Massnahme 6'!D35</f>
        <v>0.2</v>
      </c>
      <c r="G58" s="162">
        <f>'Massnahme 6'!E35</f>
        <v>0.4</v>
      </c>
      <c r="H58" s="162">
        <f>'Massnahme 6'!F35</f>
        <v>0.6</v>
      </c>
      <c r="I58" s="162">
        <f>'Massnahme 6'!G35</f>
        <v>0.8</v>
      </c>
      <c r="J58" s="162">
        <f>'Massnahme 6'!H35</f>
        <v>1</v>
      </c>
      <c r="K58" s="120"/>
    </row>
    <row r="59" spans="1:122" ht="13" x14ac:dyDescent="0.25">
      <c r="A59" s="123"/>
      <c r="B59" s="124" t="s">
        <v>78</v>
      </c>
      <c r="C59" s="125"/>
      <c r="D59" s="126"/>
      <c r="E59" s="127"/>
      <c r="F59" s="128">
        <f>F41+F44+F47+F50+F53+F56</f>
        <v>0</v>
      </c>
      <c r="G59" s="128">
        <f t="shared" ref="G59:J59" si="8">G41+G44+G47+G50+G53+G56</f>
        <v>0</v>
      </c>
      <c r="H59" s="128">
        <f t="shared" si="8"/>
        <v>0</v>
      </c>
      <c r="I59" s="128">
        <f t="shared" si="8"/>
        <v>0</v>
      </c>
      <c r="J59" s="128">
        <f t="shared" si="8"/>
        <v>0</v>
      </c>
      <c r="K59" s="129"/>
    </row>
    <row r="60" spans="1:122" ht="12.75" customHeight="1" x14ac:dyDescent="0.25">
      <c r="A60" s="130"/>
      <c r="B60" s="148"/>
      <c r="C60" s="149"/>
      <c r="D60" s="150"/>
      <c r="E60" s="151"/>
      <c r="F60" s="151"/>
      <c r="G60" s="151"/>
      <c r="H60" s="152"/>
      <c r="I60" s="131"/>
      <c r="J60" s="132"/>
      <c r="K60" s="153"/>
    </row>
    <row r="61" spans="1:122" ht="18" customHeight="1" x14ac:dyDescent="0.25">
      <c r="A61" s="73"/>
      <c r="B61" s="26"/>
      <c r="C61" s="95"/>
      <c r="D61" s="27"/>
      <c r="E61" s="27"/>
      <c r="F61" s="27"/>
      <c r="G61" s="27"/>
      <c r="H61" s="27"/>
      <c r="I61" s="27"/>
      <c r="J61" s="95"/>
      <c r="K61" s="73"/>
    </row>
    <row r="62" spans="1:122" x14ac:dyDescent="0.25">
      <c r="A62" s="73"/>
      <c r="B62" s="95"/>
      <c r="C62" s="221"/>
      <c r="D62" s="221"/>
      <c r="E62" s="221"/>
      <c r="F62" s="221"/>
      <c r="G62" s="221"/>
      <c r="H62" s="221"/>
      <c r="I62" s="221"/>
      <c r="J62" s="95"/>
      <c r="K62" s="73"/>
    </row>
    <row r="63" spans="1:122" ht="12.75" customHeight="1" x14ac:dyDescent="0.25">
      <c r="A63" s="73"/>
      <c r="B63" s="133" t="s">
        <v>11</v>
      </c>
      <c r="C63" s="221"/>
      <c r="D63" s="221"/>
      <c r="E63" s="221"/>
      <c r="F63" s="221"/>
      <c r="G63" s="221"/>
      <c r="H63" s="221"/>
      <c r="I63" s="221"/>
      <c r="J63" s="95"/>
      <c r="K63" s="73"/>
    </row>
    <row r="64" spans="1:122" ht="15.5" x14ac:dyDescent="0.25">
      <c r="A64" s="73"/>
      <c r="B64" s="134"/>
      <c r="C64" s="135"/>
      <c r="D64" s="135"/>
      <c r="E64" s="135"/>
      <c r="F64" s="135"/>
      <c r="G64" s="135"/>
      <c r="H64" s="135"/>
      <c r="I64" s="253"/>
      <c r="J64" s="95"/>
      <c r="K64" s="73"/>
    </row>
    <row r="65" spans="1:11" ht="13" x14ac:dyDescent="0.25">
      <c r="A65" s="73"/>
      <c r="B65" s="135"/>
      <c r="C65" s="136"/>
      <c r="D65" s="136"/>
      <c r="E65" s="136"/>
      <c r="F65" s="136"/>
      <c r="G65" s="136"/>
      <c r="H65" s="136"/>
      <c r="I65" s="253"/>
      <c r="J65" s="137"/>
      <c r="K65" s="73"/>
    </row>
    <row r="66" spans="1:11" x14ac:dyDescent="0.25">
      <c r="A66" s="73"/>
      <c r="B66" s="138"/>
      <c r="C66" s="139"/>
      <c r="D66" s="139"/>
      <c r="E66" s="139"/>
      <c r="F66" s="139"/>
      <c r="G66" s="139"/>
      <c r="H66" s="139"/>
      <c r="I66" s="138"/>
      <c r="J66" s="137"/>
      <c r="K66" s="73"/>
    </row>
    <row r="67" spans="1:11" x14ac:dyDescent="0.25">
      <c r="A67" s="73"/>
      <c r="B67" s="138"/>
      <c r="C67" s="139"/>
      <c r="D67" s="139"/>
      <c r="E67" s="139"/>
      <c r="F67" s="139"/>
      <c r="G67" s="139"/>
      <c r="H67" s="139"/>
      <c r="I67" s="138"/>
      <c r="J67" s="137"/>
      <c r="K67" s="73"/>
    </row>
    <row r="68" spans="1:11" x14ac:dyDescent="0.25">
      <c r="A68" s="73"/>
      <c r="B68" s="138"/>
      <c r="C68" s="139"/>
      <c r="D68" s="139"/>
      <c r="E68" s="139"/>
      <c r="F68" s="139"/>
      <c r="G68" s="140"/>
      <c r="H68" s="140"/>
      <c r="I68" s="138"/>
      <c r="J68" s="137"/>
      <c r="K68" s="73"/>
    </row>
    <row r="69" spans="1:11" x14ac:dyDescent="0.25">
      <c r="A69" s="73"/>
      <c r="B69" s="138"/>
      <c r="C69" s="139"/>
      <c r="D69" s="139"/>
      <c r="E69" s="139"/>
      <c r="F69" s="139"/>
      <c r="G69" s="139"/>
      <c r="H69" s="139"/>
      <c r="I69" s="138"/>
      <c r="J69" s="73"/>
      <c r="K69" s="73"/>
    </row>
    <row r="70" spans="1:11" ht="13" x14ac:dyDescent="0.25">
      <c r="A70" s="73"/>
      <c r="B70" s="141"/>
      <c r="C70" s="139"/>
      <c r="D70" s="142"/>
      <c r="E70" s="139"/>
      <c r="F70" s="139"/>
      <c r="G70" s="139"/>
      <c r="H70" s="139"/>
      <c r="I70" s="143"/>
      <c r="J70" s="73"/>
      <c r="K70" s="73"/>
    </row>
    <row r="71" spans="1:11" ht="12.75" customHeight="1" x14ac:dyDescent="0.25">
      <c r="A71" s="73"/>
      <c r="B71" s="144"/>
      <c r="C71" s="144"/>
      <c r="D71" s="144"/>
      <c r="E71" s="144"/>
      <c r="F71" s="144"/>
      <c r="G71" s="144"/>
      <c r="H71" s="144"/>
      <c r="I71" s="144"/>
      <c r="J71" s="73"/>
      <c r="K71" s="73"/>
    </row>
    <row r="72" spans="1:11" ht="12.75" customHeight="1" x14ac:dyDescent="0.25">
      <c r="A72" s="73"/>
      <c r="B72" s="144"/>
      <c r="C72" s="144"/>
      <c r="D72" s="144"/>
      <c r="E72" s="144"/>
      <c r="F72" s="144"/>
      <c r="G72" s="144"/>
      <c r="H72" s="144"/>
      <c r="I72" s="144"/>
      <c r="J72" s="73"/>
      <c r="K72" s="73"/>
    </row>
    <row r="73" spans="1:11" x14ac:dyDescent="0.25">
      <c r="A73" s="73"/>
      <c r="B73" s="138"/>
      <c r="C73" s="252"/>
      <c r="D73" s="252"/>
      <c r="E73" s="252"/>
      <c r="F73" s="252"/>
      <c r="G73" s="252"/>
      <c r="H73" s="252"/>
      <c r="I73" s="252"/>
      <c r="J73" s="73"/>
      <c r="K73" s="73"/>
    </row>
    <row r="74" spans="1:11" ht="12.75" customHeight="1" x14ac:dyDescent="0.25">
      <c r="A74" s="73"/>
      <c r="B74" s="145"/>
      <c r="C74" s="252"/>
      <c r="D74" s="252"/>
      <c r="E74" s="252"/>
      <c r="F74" s="252"/>
      <c r="G74" s="252"/>
      <c r="H74" s="252"/>
      <c r="I74" s="252"/>
      <c r="J74" s="73"/>
      <c r="K74" s="73"/>
    </row>
    <row r="75" spans="1:11" ht="15.5" x14ac:dyDescent="0.25">
      <c r="A75" s="73"/>
      <c r="B75" s="134"/>
      <c r="C75" s="135"/>
      <c r="D75" s="135"/>
      <c r="E75" s="135"/>
      <c r="F75" s="135"/>
      <c r="G75" s="135"/>
      <c r="H75" s="135"/>
      <c r="I75" s="253"/>
      <c r="J75" s="73"/>
      <c r="K75" s="73"/>
    </row>
    <row r="76" spans="1:11" ht="13" x14ac:dyDescent="0.25">
      <c r="A76" s="73"/>
      <c r="B76" s="135"/>
      <c r="C76" s="136"/>
      <c r="D76" s="136"/>
      <c r="E76" s="136"/>
      <c r="F76" s="136"/>
      <c r="G76" s="136"/>
      <c r="H76" s="136"/>
      <c r="I76" s="253"/>
      <c r="J76" s="73"/>
      <c r="K76" s="73"/>
    </row>
    <row r="77" spans="1:11" x14ac:dyDescent="0.25">
      <c r="A77" s="73"/>
      <c r="B77" s="138"/>
      <c r="C77" s="139"/>
      <c r="D77" s="139"/>
      <c r="E77" s="139"/>
      <c r="F77" s="139"/>
      <c r="G77" s="139"/>
      <c r="H77" s="139"/>
      <c r="I77" s="138"/>
      <c r="J77" s="73"/>
      <c r="K77" s="73"/>
    </row>
    <row r="78" spans="1:11" x14ac:dyDescent="0.25">
      <c r="A78" s="73"/>
      <c r="B78" s="138"/>
      <c r="C78" s="139"/>
      <c r="D78" s="139"/>
      <c r="E78" s="139"/>
      <c r="F78" s="139"/>
      <c r="G78" s="139"/>
      <c r="H78" s="139"/>
      <c r="I78" s="138"/>
      <c r="J78" s="73"/>
      <c r="K78" s="73"/>
    </row>
    <row r="79" spans="1:11" x14ac:dyDescent="0.25">
      <c r="A79" s="73"/>
      <c r="B79" s="138"/>
      <c r="C79" s="139"/>
      <c r="D79" s="139"/>
      <c r="E79" s="139"/>
      <c r="F79" s="139"/>
      <c r="G79" s="140"/>
      <c r="H79" s="140"/>
      <c r="I79" s="138"/>
      <c r="J79" s="73"/>
      <c r="K79" s="73"/>
    </row>
    <row r="80" spans="1:11" x14ac:dyDescent="0.25">
      <c r="A80" s="73"/>
      <c r="B80" s="138"/>
      <c r="C80" s="139"/>
      <c r="D80" s="139"/>
      <c r="E80" s="139"/>
      <c r="F80" s="139"/>
      <c r="G80" s="139"/>
      <c r="H80" s="139"/>
      <c r="I80" s="138"/>
      <c r="J80" s="73"/>
      <c r="K80" s="73"/>
    </row>
    <row r="81" spans="1:11" ht="13" x14ac:dyDescent="0.25">
      <c r="A81" s="73"/>
      <c r="B81" s="141"/>
      <c r="C81" s="139"/>
      <c r="D81" s="142"/>
      <c r="E81" s="139"/>
      <c r="F81" s="139"/>
      <c r="G81" s="139"/>
      <c r="H81" s="139"/>
      <c r="I81" s="143"/>
      <c r="J81" s="73"/>
      <c r="K81" s="73"/>
    </row>
    <row r="82" spans="1:11" x14ac:dyDescent="0.25">
      <c r="A82" s="73"/>
      <c r="B82" s="144"/>
      <c r="C82" s="144"/>
      <c r="D82" s="144"/>
      <c r="E82" s="144"/>
      <c r="F82" s="144"/>
      <c r="G82" s="144"/>
      <c r="H82" s="144"/>
      <c r="I82" s="144"/>
      <c r="J82" s="73"/>
      <c r="K82" s="73"/>
    </row>
    <row r="83" spans="1:11" x14ac:dyDescent="0.25">
      <c r="A83" s="73"/>
      <c r="B83" s="146"/>
      <c r="C83" s="146"/>
      <c r="D83" s="146"/>
      <c r="E83" s="146"/>
      <c r="F83" s="146"/>
      <c r="G83" s="146"/>
      <c r="H83" s="146"/>
      <c r="I83" s="146"/>
      <c r="J83" s="73"/>
      <c r="K83" s="73"/>
    </row>
    <row r="84" spans="1:11" x14ac:dyDescent="0.25">
      <c r="A84" s="73"/>
      <c r="B84" s="146"/>
      <c r="C84" s="146"/>
      <c r="D84" s="146"/>
      <c r="E84" s="146"/>
      <c r="F84" s="146"/>
      <c r="G84" s="146"/>
      <c r="H84" s="146"/>
      <c r="I84" s="146"/>
      <c r="J84" s="73"/>
      <c r="K84" s="73"/>
    </row>
    <row r="85" spans="1:11" x14ac:dyDescent="0.25">
      <c r="A85" s="73"/>
      <c r="B85" s="146"/>
      <c r="C85" s="146"/>
      <c r="D85" s="146"/>
      <c r="E85" s="146"/>
      <c r="F85" s="146"/>
      <c r="G85" s="146"/>
      <c r="H85" s="146"/>
      <c r="I85" s="146"/>
      <c r="J85" s="73"/>
      <c r="K85" s="73"/>
    </row>
    <row r="86" spans="1:11" x14ac:dyDescent="0.25">
      <c r="A86" s="73"/>
      <c r="B86" s="146"/>
      <c r="C86" s="146"/>
      <c r="D86" s="146"/>
      <c r="E86" s="146"/>
      <c r="F86" s="146"/>
      <c r="G86" s="146"/>
      <c r="H86" s="146"/>
      <c r="I86" s="146"/>
      <c r="J86" s="73"/>
      <c r="K86" s="73"/>
    </row>
    <row r="87" spans="1:11" x14ac:dyDescent="0.25">
      <c r="A87" s="73"/>
      <c r="B87" s="146"/>
      <c r="C87" s="146"/>
      <c r="D87" s="146"/>
      <c r="E87" s="146"/>
      <c r="F87" s="146"/>
      <c r="G87" s="146"/>
      <c r="H87" s="146"/>
      <c r="I87" s="146"/>
      <c r="J87" s="73"/>
      <c r="K87" s="73"/>
    </row>
    <row r="88" spans="1:11" x14ac:dyDescent="0.25">
      <c r="A88" s="73"/>
      <c r="B88" s="146"/>
      <c r="C88" s="146"/>
      <c r="D88" s="146"/>
      <c r="E88" s="146"/>
      <c r="F88" s="146"/>
      <c r="G88" s="146"/>
      <c r="H88" s="146"/>
      <c r="I88" s="146"/>
      <c r="J88" s="73"/>
      <c r="K88" s="73"/>
    </row>
    <row r="89" spans="1:11" x14ac:dyDescent="0.25">
      <c r="A89" s="73"/>
      <c r="B89" s="146"/>
      <c r="C89" s="146"/>
      <c r="D89" s="146"/>
      <c r="E89" s="146"/>
      <c r="F89" s="146"/>
      <c r="G89" s="146"/>
      <c r="H89" s="146"/>
      <c r="I89" s="146"/>
      <c r="J89" s="73"/>
      <c r="K89" s="73"/>
    </row>
    <row r="90" spans="1:11" x14ac:dyDescent="0.25">
      <c r="A90" s="73"/>
      <c r="B90" s="146"/>
      <c r="C90" s="146"/>
      <c r="D90" s="146"/>
      <c r="E90" s="146"/>
      <c r="F90" s="146"/>
      <c r="G90" s="146"/>
      <c r="H90" s="146"/>
      <c r="I90" s="146"/>
      <c r="J90" s="73"/>
      <c r="K90" s="73"/>
    </row>
    <row r="91" spans="1:11" x14ac:dyDescent="0.25">
      <c r="A91" s="73"/>
      <c r="B91" s="146"/>
      <c r="C91" s="146"/>
      <c r="D91" s="146"/>
      <c r="E91" s="146"/>
      <c r="F91" s="146"/>
      <c r="G91" s="146"/>
      <c r="H91" s="146"/>
      <c r="I91" s="146"/>
      <c r="J91" s="73"/>
      <c r="K91" s="73"/>
    </row>
    <row r="92" spans="1:11" x14ac:dyDescent="0.25">
      <c r="A92" s="73"/>
      <c r="B92" s="146"/>
      <c r="C92" s="146"/>
      <c r="D92" s="146"/>
      <c r="E92" s="146"/>
      <c r="F92" s="146"/>
      <c r="G92" s="146"/>
      <c r="H92" s="146"/>
      <c r="I92" s="146"/>
      <c r="J92" s="73"/>
      <c r="K92" s="73"/>
    </row>
    <row r="93" spans="1:11" x14ac:dyDescent="0.25">
      <c r="A93" s="73"/>
      <c r="B93" s="146"/>
      <c r="C93" s="146"/>
      <c r="D93" s="146"/>
      <c r="E93" s="146"/>
      <c r="F93" s="146"/>
      <c r="G93" s="146"/>
      <c r="H93" s="146"/>
      <c r="I93" s="146"/>
      <c r="J93" s="73"/>
      <c r="K93" s="73"/>
    </row>
    <row r="94" spans="1:11" x14ac:dyDescent="0.25">
      <c r="A94" s="73"/>
      <c r="B94" s="146"/>
      <c r="C94" s="146"/>
      <c r="D94" s="146"/>
      <c r="E94" s="146"/>
      <c r="F94" s="146"/>
      <c r="G94" s="146"/>
      <c r="H94" s="146"/>
      <c r="I94" s="146"/>
      <c r="J94" s="73"/>
      <c r="K94" s="73"/>
    </row>
    <row r="95" spans="1:11" x14ac:dyDescent="0.25">
      <c r="A95" s="73"/>
      <c r="B95" s="146"/>
      <c r="C95" s="146"/>
      <c r="D95" s="146"/>
      <c r="E95" s="146"/>
      <c r="F95" s="146"/>
      <c r="G95" s="146"/>
      <c r="H95" s="146"/>
      <c r="I95" s="146"/>
      <c r="J95" s="73"/>
      <c r="K95" s="73"/>
    </row>
    <row r="96" spans="1:11" x14ac:dyDescent="0.25">
      <c r="A96" s="73"/>
      <c r="B96" s="146"/>
      <c r="C96" s="146"/>
      <c r="D96" s="146"/>
      <c r="E96" s="146"/>
      <c r="F96" s="146"/>
      <c r="G96" s="146"/>
      <c r="H96" s="146"/>
      <c r="I96" s="146"/>
      <c r="J96" s="73"/>
      <c r="K96" s="73"/>
    </row>
    <row r="97" spans="1:11" x14ac:dyDescent="0.25">
      <c r="A97" s="73"/>
      <c r="B97" s="146"/>
      <c r="C97" s="146"/>
      <c r="D97" s="146"/>
      <c r="E97" s="146"/>
      <c r="F97" s="146"/>
      <c r="G97" s="146"/>
      <c r="H97" s="146"/>
      <c r="I97" s="146"/>
      <c r="J97" s="73"/>
      <c r="K97" s="73"/>
    </row>
    <row r="98" spans="1:11" x14ac:dyDescent="0.25">
      <c r="A98" s="73"/>
      <c r="B98" s="146"/>
      <c r="C98" s="146"/>
      <c r="D98" s="146"/>
      <c r="E98" s="146"/>
      <c r="F98" s="146"/>
      <c r="G98" s="146"/>
      <c r="H98" s="146"/>
      <c r="I98" s="146"/>
      <c r="J98" s="73"/>
      <c r="K98" s="73"/>
    </row>
    <row r="99" spans="1:11" x14ac:dyDescent="0.25">
      <c r="A99" s="73"/>
      <c r="B99" s="146"/>
      <c r="C99" s="146"/>
      <c r="D99" s="146"/>
      <c r="E99" s="146"/>
      <c r="F99" s="146"/>
      <c r="G99" s="146"/>
      <c r="H99" s="146"/>
      <c r="I99" s="146"/>
      <c r="J99" s="73"/>
      <c r="K99" s="73"/>
    </row>
  </sheetData>
  <mergeCells count="28">
    <mergeCell ref="C73:I74"/>
    <mergeCell ref="I75:I76"/>
    <mergeCell ref="A50:A52"/>
    <mergeCell ref="B50:B52"/>
    <mergeCell ref="A53:A55"/>
    <mergeCell ref="B53:B55"/>
    <mergeCell ref="A56:A58"/>
    <mergeCell ref="B56:B58"/>
    <mergeCell ref="C62:I63"/>
    <mergeCell ref="I64:I65"/>
    <mergeCell ref="C25:C26"/>
    <mergeCell ref="D25:D26"/>
    <mergeCell ref="K25:K26"/>
    <mergeCell ref="B31:B32"/>
    <mergeCell ref="B34:B37"/>
    <mergeCell ref="B25:B26"/>
    <mergeCell ref="B27:B28"/>
    <mergeCell ref="B29:B30"/>
    <mergeCell ref="B47:B49"/>
    <mergeCell ref="A39:A40"/>
    <mergeCell ref="B39:B40"/>
    <mergeCell ref="K39:K40"/>
    <mergeCell ref="A41:A43"/>
    <mergeCell ref="B41:B43"/>
    <mergeCell ref="E41:E58"/>
    <mergeCell ref="A44:A46"/>
    <mergeCell ref="B44:B46"/>
    <mergeCell ref="A47:A49"/>
  </mergeCells>
  <phoneticPr fontId="2" type="noConversion"/>
  <conditionalFormatting sqref="C65">
    <cfRule type="containsText" dxfId="33" priority="15" operator="containsText" text="bitte auswählen">
      <formula>NOT(ISERROR(SEARCH("bitte auswählen",C65)))</formula>
    </cfRule>
  </conditionalFormatting>
  <conditionalFormatting sqref="C65">
    <cfRule type="containsText" dxfId="32" priority="14" operator="containsText" text="umgesetzt">
      <formula>NOT(ISERROR(SEARCH("umgesetzt",C65)))</formula>
    </cfRule>
  </conditionalFormatting>
  <conditionalFormatting sqref="C65">
    <cfRule type="containsText" dxfId="31" priority="13" stopIfTrue="1" operator="containsText" text="geplant">
      <formula>NOT(ISERROR(SEARCH("geplant",C65)))</formula>
    </cfRule>
  </conditionalFormatting>
  <conditionalFormatting sqref="I38:J38">
    <cfRule type="cellIs" dxfId="30" priority="19" operator="equal">
      <formula>"nuljaar"</formula>
    </cfRule>
    <cfRule type="cellIs" dxfId="29" priority="20" operator="equal">
      <formula>"realisatie"</formula>
    </cfRule>
    <cfRule type="cellIs" dxfId="28" priority="21" operator="equal">
      <formula>"gepland"</formula>
    </cfRule>
    <cfRule type="cellIs" dxfId="27" priority="22" operator="equal">
      <formula>"vul in"</formula>
    </cfRule>
  </conditionalFormatting>
  <conditionalFormatting sqref="D65:H65">
    <cfRule type="containsText" dxfId="26" priority="18" operator="containsText" text="bitte auswählen">
      <formula>NOT(ISERROR(SEARCH("bitte auswählen",D65)))</formula>
    </cfRule>
  </conditionalFormatting>
  <conditionalFormatting sqref="D65:H65">
    <cfRule type="containsText" dxfId="25" priority="17" operator="containsText" text="umgesetzt">
      <formula>NOT(ISERROR(SEARCH("umgesetzt",D65)))</formula>
    </cfRule>
  </conditionalFormatting>
  <conditionalFormatting sqref="D65:H65">
    <cfRule type="containsText" dxfId="24" priority="16" stopIfTrue="1" operator="containsText" text="geplant">
      <formula>NOT(ISERROR(SEARCH("geplant",D65)))</formula>
    </cfRule>
  </conditionalFormatting>
  <conditionalFormatting sqref="D76:H76">
    <cfRule type="containsText" dxfId="23" priority="12" operator="containsText" text="bitte auswählen">
      <formula>NOT(ISERROR(SEARCH("bitte auswählen",D76)))</formula>
    </cfRule>
  </conditionalFormatting>
  <conditionalFormatting sqref="D76:H76">
    <cfRule type="containsText" dxfId="22" priority="11" operator="containsText" text="umgesetzt">
      <formula>NOT(ISERROR(SEARCH("umgesetzt",D76)))</formula>
    </cfRule>
  </conditionalFormatting>
  <conditionalFormatting sqref="D76:H76">
    <cfRule type="containsText" dxfId="21" priority="10" stopIfTrue="1" operator="containsText" text="geplant">
      <formula>NOT(ISERROR(SEARCH("geplant",D76)))</formula>
    </cfRule>
  </conditionalFormatting>
  <conditionalFormatting sqref="C76">
    <cfRule type="containsText" dxfId="20" priority="9" operator="containsText" text="bitte auswählen">
      <formula>NOT(ISERROR(SEARCH("bitte auswählen",C76)))</formula>
    </cfRule>
  </conditionalFormatting>
  <conditionalFormatting sqref="C76">
    <cfRule type="containsText" dxfId="19" priority="8" operator="containsText" text="umgesetzt">
      <formula>NOT(ISERROR(SEARCH("umgesetzt",C76)))</formula>
    </cfRule>
  </conditionalFormatting>
  <conditionalFormatting sqref="C76">
    <cfRule type="containsText" dxfId="18" priority="7" stopIfTrue="1" operator="containsText" text="geplant">
      <formula>NOT(ISERROR(SEARCH("geplant",C76)))</formula>
    </cfRule>
  </conditionalFormatting>
  <dataValidations count="3">
    <dataValidation type="list" allowBlank="1" showInputMessage="1" showErrorMessage="1" sqref="C65:H65" xr:uid="{00000000-0002-0000-0200-000000000000}">
      <formula1>$L$31:$L$33</formula1>
    </dataValidation>
    <dataValidation type="list" allowBlank="1" showInputMessage="1" showErrorMessage="1" sqref="C76:H76" xr:uid="{00000000-0002-0000-0200-000001000000}">
      <formula1>$L$12:$L$14</formula1>
    </dataValidation>
    <dataValidation type="list" allowBlank="1" showInputMessage="1" showErrorMessage="1" sqref="F26:J26" xr:uid="{00000000-0002-0000-0200-000003000000}">
      <formula1>Umsetzung</formula1>
    </dataValidation>
  </dataValidations>
  <hyperlinks>
    <hyperlink ref="B41:B43" location="'Maßnahme 1'!A1" display="Maßnahme 1" xr:uid="{00000000-0004-0000-0200-000000000000}"/>
    <hyperlink ref="B44:B46" location="'Maßnahme 2'!A1" display="Maßnahme 2" xr:uid="{00000000-0004-0000-0200-000001000000}"/>
    <hyperlink ref="B47:B49" location="'Maßnahme 3'!A1" display="Maßnahme 3" xr:uid="{00000000-0004-0000-0200-000002000000}"/>
    <hyperlink ref="B50:B52" location="'Maßnahme 1'!A1" display="Maßnahme 1" xr:uid="{00000000-0004-0000-0200-000003000000}"/>
    <hyperlink ref="B53:B55" location="'Maßnahme 2'!A1" display="Maßnahme 2" xr:uid="{00000000-0004-0000-0200-000004000000}"/>
    <hyperlink ref="B56:B58" location="'Maßnahme 3'!A1" display="Maßnahme 3" xr:uid="{00000000-0004-0000-0200-000005000000}"/>
  </hyperlink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Dropdown!$B$2:$B$9</xm:f>
          </x14:formula1>
          <xm:sqref>E26</xm:sqref>
        </x14:dataValidation>
        <x14:dataValidation type="list" allowBlank="1" showInputMessage="1" showErrorMessage="1" xr:uid="{00000000-0002-0000-0200-000004000000}">
          <x14:formula1>
            <xm:f>Dropdown!$C$2:$C$3</xm:f>
          </x14:formula1>
          <xm:sqref>D37 D33:D34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78"/>
  <sheetViews>
    <sheetView zoomScale="85" zoomScaleNormal="85" workbookViewId="0">
      <selection activeCell="D33" sqref="D33"/>
    </sheetView>
  </sheetViews>
  <sheetFormatPr baseColWidth="10" defaultRowHeight="12.5" x14ac:dyDescent="0.25"/>
  <cols>
    <col min="1" max="1" width="81.7265625" customWidth="1"/>
    <col min="2" max="2" width="18.1796875" customWidth="1"/>
    <col min="3" max="3" width="17.1796875" customWidth="1"/>
    <col min="4" max="8" width="15.7265625" customWidth="1"/>
    <col min="9" max="9" width="61" customWidth="1"/>
  </cols>
  <sheetData>
    <row r="1" spans="1:23" s="12" customFormat="1" x14ac:dyDescent="0.25"/>
    <row r="2" spans="1:23" s="12" customFormat="1" x14ac:dyDescent="0.25"/>
    <row r="3" spans="1:23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3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x14ac:dyDescent="0.25">
      <c r="A9" s="43" t="s">
        <v>1</v>
      </c>
      <c r="B9" s="63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x14ac:dyDescent="0.25">
      <c r="A10" s="42"/>
      <c r="B10" s="4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x14ac:dyDescent="0.25">
      <c r="A11" s="42"/>
      <c r="B11" s="4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x14ac:dyDescent="0.25">
      <c r="A12" s="42"/>
      <c r="B12" s="4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x14ac:dyDescent="0.25">
      <c r="A13" s="42"/>
      <c r="B13" s="4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x14ac:dyDescent="0.25">
      <c r="A14" s="42"/>
      <c r="B14" s="4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x14ac:dyDescent="0.25">
      <c r="A15" s="42"/>
      <c r="B15" s="4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x14ac:dyDescent="0.25">
      <c r="A16" s="42"/>
      <c r="B16" s="4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x14ac:dyDescent="0.25">
      <c r="A17" s="42"/>
      <c r="B17" s="4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x14ac:dyDescent="0.25">
      <c r="A18" s="42"/>
      <c r="B18" s="4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x14ac:dyDescent="0.25">
      <c r="A19" s="42"/>
      <c r="B19" s="4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x14ac:dyDescent="0.25">
      <c r="A20" s="42"/>
      <c r="B20" s="4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x14ac:dyDescent="0.25">
      <c r="A21" s="42"/>
      <c r="B21" s="4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x14ac:dyDescent="0.25">
      <c r="A22" s="42"/>
      <c r="B22" s="4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x14ac:dyDescent="0.25">
      <c r="A23" s="42"/>
      <c r="B23" s="4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ht="12.75" customHeight="1" x14ac:dyDescent="0.25">
      <c r="A28" s="24"/>
      <c r="B28" s="15"/>
      <c r="C28" s="254" t="s">
        <v>51</v>
      </c>
      <c r="D28" s="255"/>
      <c r="E28" s="255"/>
      <c r="F28" s="255"/>
      <c r="G28" s="255"/>
      <c r="H28" s="255"/>
      <c r="I28" s="83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ht="15.5" x14ac:dyDescent="0.3">
      <c r="A29" s="33" t="s">
        <v>2</v>
      </c>
      <c r="B29" s="33" t="s">
        <v>35</v>
      </c>
      <c r="C29" s="40" t="s">
        <v>0</v>
      </c>
      <c r="D29" s="88">
        <f>C30+1</f>
        <v>2015</v>
      </c>
      <c r="E29" s="89">
        <f t="shared" ref="E29:H29" si="0">D29+1</f>
        <v>2016</v>
      </c>
      <c r="F29" s="88">
        <f t="shared" si="0"/>
        <v>2017</v>
      </c>
      <c r="G29" s="90">
        <f t="shared" si="0"/>
        <v>2018</v>
      </c>
      <c r="H29" s="91">
        <f t="shared" si="0"/>
        <v>2019</v>
      </c>
      <c r="I29" s="256" t="s">
        <v>22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s="74" customFormat="1" ht="16.5" customHeight="1" x14ac:dyDescent="0.25">
      <c r="A30" s="71"/>
      <c r="B30" s="71"/>
      <c r="C30" s="188">
        <v>2014</v>
      </c>
      <c r="D30" s="72"/>
      <c r="E30" s="72"/>
      <c r="F30" s="72"/>
      <c r="G30" s="72"/>
      <c r="H30" s="72"/>
      <c r="I30" s="257" t="s">
        <v>3</v>
      </c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</row>
    <row r="31" spans="1:23" s="74" customFormat="1" ht="15.5" x14ac:dyDescent="0.25">
      <c r="A31" s="70" t="s">
        <v>95</v>
      </c>
      <c r="B31" s="186" t="s">
        <v>8</v>
      </c>
      <c r="C31" s="93"/>
      <c r="D31" s="93">
        <f>Dashboard!F33</f>
        <v>111100</v>
      </c>
      <c r="E31" s="93">
        <f>Dashboard!G33</f>
        <v>112211</v>
      </c>
      <c r="F31" s="93">
        <f>Dashboard!H33</f>
        <v>113333.10999999999</v>
      </c>
      <c r="G31" s="93">
        <f>Dashboard!I33</f>
        <v>114466.44110000001</v>
      </c>
      <c r="H31" s="93">
        <f>Dashboard!J33</f>
        <v>115611.105511</v>
      </c>
      <c r="I31" s="76" t="s">
        <v>33</v>
      </c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</row>
    <row r="32" spans="1:23" s="74" customFormat="1" ht="15.5" x14ac:dyDescent="0.25">
      <c r="A32" s="70" t="s">
        <v>94</v>
      </c>
      <c r="B32" s="186" t="s">
        <v>8</v>
      </c>
      <c r="C32" s="92"/>
      <c r="D32" s="92">
        <f>D31-(D31*$C$37/100*D35)</f>
        <v>111100</v>
      </c>
      <c r="E32" s="92">
        <f t="shared" ref="E32:H32" si="1">E31-(E31*$C$37/100*E35)</f>
        <v>112211</v>
      </c>
      <c r="F32" s="92">
        <f t="shared" si="1"/>
        <v>113333.10999999999</v>
      </c>
      <c r="G32" s="92">
        <f t="shared" si="1"/>
        <v>114466.44110000001</v>
      </c>
      <c r="H32" s="92">
        <f t="shared" si="1"/>
        <v>115611.105511</v>
      </c>
      <c r="I32" s="76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</row>
    <row r="33" spans="1:23" s="74" customFormat="1" ht="15.75" customHeight="1" x14ac:dyDescent="0.25">
      <c r="A33" s="70" t="s">
        <v>47</v>
      </c>
      <c r="B33" s="186" t="s">
        <v>8</v>
      </c>
      <c r="C33" s="93"/>
      <c r="D33" s="93">
        <f>D31-D32</f>
        <v>0</v>
      </c>
      <c r="E33" s="93">
        <f t="shared" ref="E33:H33" si="2">E31-E32</f>
        <v>0</v>
      </c>
      <c r="F33" s="93">
        <f t="shared" si="2"/>
        <v>0</v>
      </c>
      <c r="G33" s="93">
        <f t="shared" si="2"/>
        <v>0</v>
      </c>
      <c r="H33" s="93">
        <f t="shared" si="2"/>
        <v>0</v>
      </c>
      <c r="I33" s="76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</row>
    <row r="34" spans="1:23" s="74" customFormat="1" ht="15.75" customHeight="1" x14ac:dyDescent="0.25">
      <c r="A34" s="70" t="s">
        <v>108</v>
      </c>
      <c r="B34" s="187" t="s">
        <v>10</v>
      </c>
      <c r="C34" s="94"/>
      <c r="D34" s="94">
        <f>D33/D31</f>
        <v>0</v>
      </c>
      <c r="E34" s="94">
        <f t="shared" ref="E34:H34" si="3">E33/E31</f>
        <v>0</v>
      </c>
      <c r="F34" s="94">
        <f t="shared" si="3"/>
        <v>0</v>
      </c>
      <c r="G34" s="94">
        <f t="shared" si="3"/>
        <v>0</v>
      </c>
      <c r="H34" s="94">
        <f t="shared" si="3"/>
        <v>0</v>
      </c>
      <c r="I34" s="76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</row>
    <row r="35" spans="1:23" s="74" customFormat="1" ht="15.75" customHeight="1" x14ac:dyDescent="0.3">
      <c r="A35" s="29" t="s">
        <v>48</v>
      </c>
      <c r="B35" s="30" t="s">
        <v>10</v>
      </c>
      <c r="C35" s="84"/>
      <c r="D35" s="84">
        <v>0.2</v>
      </c>
      <c r="E35" s="84">
        <v>0.4</v>
      </c>
      <c r="F35" s="84">
        <v>0.6</v>
      </c>
      <c r="G35" s="85">
        <v>0.8</v>
      </c>
      <c r="H35" s="85">
        <v>1</v>
      </c>
      <c r="I35" s="76" t="s">
        <v>110</v>
      </c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</row>
    <row r="36" spans="1:23" ht="13" x14ac:dyDescent="0.3">
      <c r="A36" s="59"/>
      <c r="B36" s="59"/>
      <c r="C36" s="60"/>
      <c r="D36" s="61"/>
      <c r="E36" s="60"/>
      <c r="F36" s="60"/>
      <c r="G36" s="60"/>
      <c r="H36" s="60"/>
      <c r="I36" s="6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x14ac:dyDescent="0.25">
      <c r="A37" s="69" t="s">
        <v>31</v>
      </c>
      <c r="B37" s="77" t="s">
        <v>10</v>
      </c>
      <c r="C37" s="86"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x14ac:dyDescent="0.25">
      <c r="A39" s="15"/>
      <c r="B39" s="15"/>
      <c r="C39" s="221"/>
      <c r="D39" s="221"/>
      <c r="E39" s="221"/>
      <c r="F39" s="221"/>
      <c r="G39" s="221"/>
      <c r="H39" s="221"/>
      <c r="I39" s="221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ht="18" x14ac:dyDescent="0.4">
      <c r="A40" s="31" t="s">
        <v>12</v>
      </c>
      <c r="B40" s="31"/>
      <c r="C40" s="221"/>
      <c r="D40" s="221"/>
      <c r="E40" s="221"/>
      <c r="F40" s="221"/>
      <c r="G40" s="221"/>
      <c r="H40" s="221"/>
      <c r="I40" s="221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 x14ac:dyDescent="0.25">
      <c r="A41" s="177"/>
      <c r="B41" s="178"/>
      <c r="C41" s="178"/>
      <c r="D41" s="178"/>
      <c r="E41" s="178"/>
      <c r="F41" s="178"/>
      <c r="G41" s="178"/>
      <c r="H41" s="178"/>
      <c r="I41" s="179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 ht="12.75" customHeight="1" x14ac:dyDescent="0.25">
      <c r="A42" s="180"/>
      <c r="B42" s="181"/>
      <c r="C42" s="181"/>
      <c r="D42" s="181"/>
      <c r="E42" s="181"/>
      <c r="F42" s="181"/>
      <c r="G42" s="181"/>
      <c r="H42" s="181"/>
      <c r="I42" s="18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3" x14ac:dyDescent="0.25">
      <c r="A43" s="180"/>
      <c r="B43" s="181"/>
      <c r="C43" s="181"/>
      <c r="D43" s="181"/>
      <c r="E43" s="181"/>
      <c r="F43" s="181"/>
      <c r="G43" s="181"/>
      <c r="H43" s="181"/>
      <c r="I43" s="18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 x14ac:dyDescent="0.25">
      <c r="A44" s="180"/>
      <c r="B44" s="181"/>
      <c r="C44" s="181"/>
      <c r="D44" s="181"/>
      <c r="E44" s="181"/>
      <c r="F44" s="181"/>
      <c r="G44" s="181"/>
      <c r="H44" s="181"/>
      <c r="I44" s="18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 x14ac:dyDescent="0.25">
      <c r="A45" s="180"/>
      <c r="B45" s="181"/>
      <c r="C45" s="181"/>
      <c r="D45" s="181"/>
      <c r="E45" s="181"/>
      <c r="F45" s="181"/>
      <c r="G45" s="181"/>
      <c r="H45" s="181"/>
      <c r="I45" s="18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1:23" x14ac:dyDescent="0.25">
      <c r="A46" s="180"/>
      <c r="B46" s="181"/>
      <c r="C46" s="181"/>
      <c r="D46" s="181"/>
      <c r="E46" s="181"/>
      <c r="F46" s="181"/>
      <c r="G46" s="181"/>
      <c r="H46" s="181"/>
      <c r="I46" s="18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3" x14ac:dyDescent="0.25">
      <c r="A47" s="180"/>
      <c r="B47" s="181"/>
      <c r="C47" s="181"/>
      <c r="D47" s="181"/>
      <c r="E47" s="181"/>
      <c r="F47" s="181"/>
      <c r="G47" s="181"/>
      <c r="H47" s="181"/>
      <c r="I47" s="18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3" x14ac:dyDescent="0.25">
      <c r="A48" s="180"/>
      <c r="B48" s="181"/>
      <c r="C48" s="181"/>
      <c r="D48" s="181"/>
      <c r="E48" s="181"/>
      <c r="F48" s="181"/>
      <c r="G48" s="181"/>
      <c r="H48" s="181"/>
      <c r="I48" s="18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3" x14ac:dyDescent="0.25">
      <c r="A49" s="180"/>
      <c r="B49" s="181"/>
      <c r="C49" s="181"/>
      <c r="D49" s="181"/>
      <c r="E49" s="181"/>
      <c r="F49" s="181"/>
      <c r="G49" s="181"/>
      <c r="H49" s="181"/>
      <c r="I49" s="18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 ht="12.75" customHeight="1" x14ac:dyDescent="0.25">
      <c r="A50" s="180"/>
      <c r="B50" s="181"/>
      <c r="C50" s="181"/>
      <c r="D50" s="181"/>
      <c r="E50" s="181"/>
      <c r="F50" s="181"/>
      <c r="G50" s="181"/>
      <c r="H50" s="181"/>
      <c r="I50" s="18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 ht="12.75" customHeight="1" x14ac:dyDescent="0.25">
      <c r="A51" s="180"/>
      <c r="B51" s="181"/>
      <c r="C51" s="181"/>
      <c r="D51" s="181"/>
      <c r="E51" s="181"/>
      <c r="F51" s="181"/>
      <c r="G51" s="181"/>
      <c r="H51" s="181"/>
      <c r="I51" s="18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1:23" x14ac:dyDescent="0.25">
      <c r="A52" s="180"/>
      <c r="B52" s="181"/>
      <c r="C52" s="181"/>
      <c r="D52" s="181"/>
      <c r="E52" s="181"/>
      <c r="F52" s="181"/>
      <c r="G52" s="181"/>
      <c r="H52" s="181"/>
      <c r="I52" s="18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1:23" x14ac:dyDescent="0.25">
      <c r="A53" s="180"/>
      <c r="B53" s="181"/>
      <c r="C53" s="181"/>
      <c r="D53" s="181"/>
      <c r="E53" s="181"/>
      <c r="F53" s="181"/>
      <c r="G53" s="181"/>
      <c r="H53" s="181"/>
      <c r="I53" s="18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3" x14ac:dyDescent="0.25">
      <c r="A54" s="180"/>
      <c r="B54" s="181"/>
      <c r="C54" s="181"/>
      <c r="D54" s="181"/>
      <c r="E54" s="181"/>
      <c r="F54" s="181"/>
      <c r="G54" s="181"/>
      <c r="H54" s="181"/>
      <c r="I54" s="18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3" x14ac:dyDescent="0.25">
      <c r="A55" s="180"/>
      <c r="B55" s="181"/>
      <c r="C55" s="181"/>
      <c r="D55" s="181"/>
      <c r="E55" s="181"/>
      <c r="F55" s="181"/>
      <c r="G55" s="181"/>
      <c r="H55" s="181"/>
      <c r="I55" s="18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 spans="1:23" x14ac:dyDescent="0.25">
      <c r="A56" s="180"/>
      <c r="B56" s="181"/>
      <c r="C56" s="181"/>
      <c r="D56" s="181"/>
      <c r="E56" s="181"/>
      <c r="F56" s="181"/>
      <c r="G56" s="181"/>
      <c r="H56" s="181"/>
      <c r="I56" s="18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1:23" x14ac:dyDescent="0.25">
      <c r="A57" s="180"/>
      <c r="B57" s="181"/>
      <c r="C57" s="181"/>
      <c r="D57" s="181"/>
      <c r="E57" s="181"/>
      <c r="F57" s="181"/>
      <c r="G57" s="181"/>
      <c r="H57" s="181"/>
      <c r="I57" s="18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</row>
    <row r="58" spans="1:23" x14ac:dyDescent="0.25">
      <c r="A58" s="180"/>
      <c r="B58" s="181"/>
      <c r="C58" s="181"/>
      <c r="D58" s="181"/>
      <c r="E58" s="181"/>
      <c r="F58" s="181"/>
      <c r="G58" s="181"/>
      <c r="H58" s="181"/>
      <c r="I58" s="18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</row>
    <row r="59" spans="1:23" x14ac:dyDescent="0.25">
      <c r="A59" s="180"/>
      <c r="B59" s="181"/>
      <c r="C59" s="181"/>
      <c r="D59" s="181"/>
      <c r="E59" s="181"/>
      <c r="F59" s="181"/>
      <c r="G59" s="181"/>
      <c r="H59" s="181"/>
      <c r="I59" s="18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</row>
    <row r="60" spans="1:23" x14ac:dyDescent="0.25">
      <c r="A60" s="180"/>
      <c r="B60" s="181"/>
      <c r="C60" s="181"/>
      <c r="D60" s="181"/>
      <c r="E60" s="181"/>
      <c r="F60" s="181"/>
      <c r="G60" s="181"/>
      <c r="H60" s="181"/>
      <c r="I60" s="18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 spans="1:23" x14ac:dyDescent="0.25">
      <c r="A61" s="180"/>
      <c r="B61" s="181"/>
      <c r="C61" s="181"/>
      <c r="D61" s="181"/>
      <c r="E61" s="181"/>
      <c r="F61" s="181"/>
      <c r="G61" s="181"/>
      <c r="H61" s="181"/>
      <c r="I61" s="18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 spans="1:23" x14ac:dyDescent="0.25">
      <c r="A62" s="180"/>
      <c r="B62" s="181"/>
      <c r="C62" s="181"/>
      <c r="D62" s="181"/>
      <c r="E62" s="181"/>
      <c r="F62" s="181"/>
      <c r="G62" s="181"/>
      <c r="H62" s="181"/>
      <c r="I62" s="18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3" spans="1:23" x14ac:dyDescent="0.25">
      <c r="A63" s="180"/>
      <c r="B63" s="181"/>
      <c r="C63" s="181"/>
      <c r="D63" s="181"/>
      <c r="E63" s="181"/>
      <c r="F63" s="181"/>
      <c r="G63" s="181"/>
      <c r="H63" s="181"/>
      <c r="I63" s="18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</row>
    <row r="64" spans="1:23" x14ac:dyDescent="0.25">
      <c r="A64" s="180"/>
      <c r="B64" s="181"/>
      <c r="C64" s="181"/>
      <c r="D64" s="181"/>
      <c r="E64" s="181"/>
      <c r="F64" s="181"/>
      <c r="G64" s="181"/>
      <c r="H64" s="181"/>
      <c r="I64" s="18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</row>
    <row r="65" spans="1:23" x14ac:dyDescent="0.25">
      <c r="A65" s="180"/>
      <c r="B65" s="181"/>
      <c r="C65" s="181"/>
      <c r="D65" s="181"/>
      <c r="E65" s="181"/>
      <c r="F65" s="181"/>
      <c r="G65" s="181"/>
      <c r="H65" s="181"/>
      <c r="I65" s="18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</row>
    <row r="66" spans="1:23" x14ac:dyDescent="0.25">
      <c r="A66" s="180"/>
      <c r="B66" s="181"/>
      <c r="C66" s="181"/>
      <c r="D66" s="181"/>
      <c r="E66" s="181"/>
      <c r="F66" s="181"/>
      <c r="G66" s="181"/>
      <c r="H66" s="181"/>
      <c r="I66" s="18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</row>
    <row r="67" spans="1:23" x14ac:dyDescent="0.25">
      <c r="A67" s="180"/>
      <c r="B67" s="181"/>
      <c r="C67" s="181"/>
      <c r="D67" s="181"/>
      <c r="E67" s="181"/>
      <c r="F67" s="181"/>
      <c r="G67" s="181"/>
      <c r="H67" s="181"/>
      <c r="I67" s="18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</row>
    <row r="68" spans="1:23" x14ac:dyDescent="0.25">
      <c r="A68" s="180"/>
      <c r="B68" s="181"/>
      <c r="C68" s="181"/>
      <c r="D68" s="181"/>
      <c r="E68" s="181"/>
      <c r="F68" s="181"/>
      <c r="G68" s="181"/>
      <c r="H68" s="181"/>
      <c r="I68" s="18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</row>
    <row r="69" spans="1:23" x14ac:dyDescent="0.25">
      <c r="A69" s="180"/>
      <c r="B69" s="181"/>
      <c r="C69" s="181"/>
      <c r="D69" s="181"/>
      <c r="E69" s="181"/>
      <c r="F69" s="181"/>
      <c r="G69" s="181"/>
      <c r="H69" s="181"/>
      <c r="I69" s="18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 spans="1:23" x14ac:dyDescent="0.25">
      <c r="A70" s="180"/>
      <c r="B70" s="181"/>
      <c r="C70" s="181"/>
      <c r="D70" s="181"/>
      <c r="E70" s="181"/>
      <c r="F70" s="181"/>
      <c r="G70" s="181"/>
      <c r="H70" s="181"/>
      <c r="I70" s="18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</row>
    <row r="71" spans="1:23" x14ac:dyDescent="0.25">
      <c r="A71" s="180"/>
      <c r="B71" s="181"/>
      <c r="C71" s="181"/>
      <c r="D71" s="181"/>
      <c r="E71" s="181"/>
      <c r="F71" s="181"/>
      <c r="G71" s="181"/>
      <c r="H71" s="181"/>
      <c r="I71" s="18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</row>
    <row r="72" spans="1:23" x14ac:dyDescent="0.25">
      <c r="A72" s="180"/>
      <c r="B72" s="181"/>
      <c r="C72" s="181"/>
      <c r="D72" s="181"/>
      <c r="E72" s="181"/>
      <c r="F72" s="181"/>
      <c r="G72" s="181"/>
      <c r="H72" s="181"/>
      <c r="I72" s="18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</row>
    <row r="73" spans="1:23" x14ac:dyDescent="0.25">
      <c r="A73" s="180"/>
      <c r="B73" s="181"/>
      <c r="C73" s="181"/>
      <c r="D73" s="181"/>
      <c r="E73" s="181"/>
      <c r="F73" s="181"/>
      <c r="G73" s="181"/>
      <c r="H73" s="181"/>
      <c r="I73" s="18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</row>
    <row r="74" spans="1:23" x14ac:dyDescent="0.25">
      <c r="A74" s="180"/>
      <c r="B74" s="181"/>
      <c r="C74" s="181"/>
      <c r="D74" s="181"/>
      <c r="E74" s="181"/>
      <c r="F74" s="181"/>
      <c r="G74" s="181"/>
      <c r="H74" s="181"/>
      <c r="I74" s="18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1:23" x14ac:dyDescent="0.25">
      <c r="A75" s="183"/>
      <c r="B75" s="184"/>
      <c r="C75" s="184"/>
      <c r="D75" s="184"/>
      <c r="E75" s="184"/>
      <c r="F75" s="184"/>
      <c r="G75" s="184"/>
      <c r="H75" s="184"/>
      <c r="I75" s="185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spans="1:23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</row>
    <row r="77" spans="1:23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</row>
    <row r="78" spans="1:23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</row>
  </sheetData>
  <mergeCells count="3">
    <mergeCell ref="C28:H28"/>
    <mergeCell ref="I29:I30"/>
    <mergeCell ref="C39:I40"/>
  </mergeCells>
  <conditionalFormatting sqref="C30">
    <cfRule type="containsText" dxfId="17" priority="3" operator="containsText" text="bitte auswählen">
      <formula>NOT(ISERROR(SEARCH("bitte auswählen",C30)))</formula>
    </cfRule>
  </conditionalFormatting>
  <conditionalFormatting sqref="C30">
    <cfRule type="containsText" dxfId="16" priority="2" operator="containsText" text="umgesetzt">
      <formula>NOT(ISERROR(SEARCH("umgesetzt",C30)))</formula>
    </cfRule>
  </conditionalFormatting>
  <conditionalFormatting sqref="C30">
    <cfRule type="containsText" dxfId="15" priority="1" stopIfTrue="1" operator="containsText" text="geplant">
      <formula>NOT(ISERROR(SEARCH("geplant",C30)))</formula>
    </cfRule>
  </conditionalFormatting>
  <dataValidations count="3">
    <dataValidation showDropDown="1" showInputMessage="1" showErrorMessage="1" sqref="D30:H30" xr:uid="{00000000-0002-0000-0300-000000000000}"/>
    <dataValidation type="list" allowBlank="1" showInputMessage="1" showErrorMessage="1" sqref="C42:H42" xr:uid="{00000000-0002-0000-0300-000001000000}">
      <formula1>$M$31:$M$33</formula1>
    </dataValidation>
    <dataValidation type="list" allowBlank="1" showInputMessage="1" showErrorMessage="1" sqref="C30" xr:uid="{00000000-0002-0000-0300-000002000000}">
      <formula1>JahrNull</formula1>
    </dataValidation>
  </dataValidations>
  <hyperlinks>
    <hyperlink ref="A9" location="Dashboard!A1" display="Zurück zum Dashboard -&gt;" xr:uid="{00000000-0004-0000-0300-000000000000}"/>
  </hyperlinks>
  <pageMargins left="0.7" right="0.7" top="0.78740157499999996" bottom="0.78740157499999996" header="0.3" footer="0.3"/>
  <pageSetup paperSize="9" orientation="portrait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3000000}">
          <x14:formula1>
            <xm:f>Dropdown!$C$2:$C$3</xm:f>
          </x14:formula1>
          <xm:sqref>B31:B33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78"/>
  <sheetViews>
    <sheetView zoomScale="85" zoomScaleNormal="85" workbookViewId="0">
      <selection activeCell="C31" sqref="C31:H35"/>
    </sheetView>
  </sheetViews>
  <sheetFormatPr baseColWidth="10" defaultRowHeight="12.5" x14ac:dyDescent="0.25"/>
  <cols>
    <col min="1" max="1" width="81.7265625" customWidth="1"/>
    <col min="2" max="2" width="18.1796875" customWidth="1"/>
    <col min="3" max="3" width="17.1796875" customWidth="1"/>
    <col min="4" max="8" width="15.7265625" customWidth="1"/>
    <col min="9" max="9" width="61" customWidth="1"/>
  </cols>
  <sheetData>
    <row r="1" spans="1:23" s="12" customFormat="1" x14ac:dyDescent="0.25"/>
    <row r="2" spans="1:23" s="12" customFormat="1" x14ac:dyDescent="0.25"/>
    <row r="3" spans="1:23" s="12" customFormat="1" x14ac:dyDescent="0.25"/>
    <row r="4" spans="1:23" s="12" customFormat="1" x14ac:dyDescent="0.25"/>
    <row r="5" spans="1:23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x14ac:dyDescent="0.25">
      <c r="A9" s="43" t="s">
        <v>1</v>
      </c>
      <c r="B9" s="63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x14ac:dyDescent="0.25">
      <c r="A10" s="42"/>
      <c r="B10" s="4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x14ac:dyDescent="0.25">
      <c r="A11" s="42"/>
      <c r="B11" s="4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x14ac:dyDescent="0.25">
      <c r="A12" s="42"/>
      <c r="B12" s="4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x14ac:dyDescent="0.25">
      <c r="A13" s="42"/>
      <c r="B13" s="4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x14ac:dyDescent="0.25">
      <c r="A14" s="42"/>
      <c r="B14" s="4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x14ac:dyDescent="0.25">
      <c r="A15" s="42"/>
      <c r="B15" s="4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x14ac:dyDescent="0.25">
      <c r="A16" s="42"/>
      <c r="B16" s="4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x14ac:dyDescent="0.25">
      <c r="A17" s="42"/>
      <c r="B17" s="4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x14ac:dyDescent="0.25">
      <c r="A18" s="42"/>
      <c r="B18" s="4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x14ac:dyDescent="0.25">
      <c r="A19" s="42"/>
      <c r="B19" s="4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x14ac:dyDescent="0.25">
      <c r="A20" s="42"/>
      <c r="B20" s="4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x14ac:dyDescent="0.25">
      <c r="A21" s="42"/>
      <c r="B21" s="4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x14ac:dyDescent="0.25">
      <c r="A22" s="42"/>
      <c r="B22" s="4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x14ac:dyDescent="0.25">
      <c r="A23" s="42"/>
      <c r="B23" s="4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ht="12.75" customHeight="1" x14ac:dyDescent="0.25">
      <c r="A28" s="24"/>
      <c r="B28" s="15"/>
      <c r="C28" s="254" t="s">
        <v>44</v>
      </c>
      <c r="D28" s="255"/>
      <c r="E28" s="255"/>
      <c r="F28" s="255"/>
      <c r="G28" s="255"/>
      <c r="H28" s="255"/>
      <c r="I28" s="83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ht="15.5" x14ac:dyDescent="0.3">
      <c r="A29" s="33" t="s">
        <v>2</v>
      </c>
      <c r="B29" s="33" t="s">
        <v>35</v>
      </c>
      <c r="C29" s="40" t="s">
        <v>0</v>
      </c>
      <c r="D29" s="88">
        <f>C30+1</f>
        <v>2015</v>
      </c>
      <c r="E29" s="89">
        <f t="shared" ref="E29:H29" si="0">D29+1</f>
        <v>2016</v>
      </c>
      <c r="F29" s="88">
        <f t="shared" si="0"/>
        <v>2017</v>
      </c>
      <c r="G29" s="90">
        <f t="shared" si="0"/>
        <v>2018</v>
      </c>
      <c r="H29" s="91">
        <f t="shared" si="0"/>
        <v>2019</v>
      </c>
      <c r="I29" s="256" t="s">
        <v>22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s="74" customFormat="1" ht="16.5" customHeight="1" x14ac:dyDescent="0.25">
      <c r="A30" s="71"/>
      <c r="B30" s="71"/>
      <c r="C30" s="188">
        <v>2014</v>
      </c>
      <c r="D30" s="72"/>
      <c r="E30" s="72"/>
      <c r="F30" s="72"/>
      <c r="G30" s="72"/>
      <c r="H30" s="72"/>
      <c r="I30" s="257" t="s">
        <v>3</v>
      </c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</row>
    <row r="31" spans="1:23" s="74" customFormat="1" ht="15.5" x14ac:dyDescent="0.25">
      <c r="A31" s="70" t="s">
        <v>95</v>
      </c>
      <c r="B31" s="186" t="s">
        <v>8</v>
      </c>
      <c r="C31" s="93"/>
      <c r="D31" s="93">
        <f>Dashboard!F33</f>
        <v>111100</v>
      </c>
      <c r="E31" s="93">
        <f>Dashboard!G33</f>
        <v>112211</v>
      </c>
      <c r="F31" s="93">
        <f>Dashboard!H33</f>
        <v>113333.10999999999</v>
      </c>
      <c r="G31" s="93">
        <f>Dashboard!I33</f>
        <v>114466.44110000001</v>
      </c>
      <c r="H31" s="93">
        <f>Dashboard!J33</f>
        <v>115611.105511</v>
      </c>
      <c r="I31" s="76" t="s">
        <v>33</v>
      </c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</row>
    <row r="32" spans="1:23" s="74" customFormat="1" ht="15.5" x14ac:dyDescent="0.25">
      <c r="A32" s="70" t="s">
        <v>96</v>
      </c>
      <c r="B32" s="186" t="s">
        <v>8</v>
      </c>
      <c r="C32" s="92"/>
      <c r="D32" s="92">
        <f>D31-(D31*$C$37/100*D35)</f>
        <v>111100</v>
      </c>
      <c r="E32" s="92">
        <f t="shared" ref="E32:H32" si="1">E31-(E31*$C$37/100*E35)</f>
        <v>112211</v>
      </c>
      <c r="F32" s="92">
        <f t="shared" si="1"/>
        <v>113333.10999999999</v>
      </c>
      <c r="G32" s="92">
        <f t="shared" si="1"/>
        <v>114466.44110000001</v>
      </c>
      <c r="H32" s="92">
        <f t="shared" si="1"/>
        <v>115611.105511</v>
      </c>
      <c r="I32" s="76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</row>
    <row r="33" spans="1:23" s="74" customFormat="1" ht="15.75" customHeight="1" x14ac:dyDescent="0.25">
      <c r="A33" s="70" t="s">
        <v>97</v>
      </c>
      <c r="B33" s="186" t="s">
        <v>8</v>
      </c>
      <c r="C33" s="93"/>
      <c r="D33" s="93">
        <f>D31-D32</f>
        <v>0</v>
      </c>
      <c r="E33" s="93">
        <f t="shared" ref="E33:H33" si="2">E31-E32</f>
        <v>0</v>
      </c>
      <c r="F33" s="93">
        <f t="shared" si="2"/>
        <v>0</v>
      </c>
      <c r="G33" s="93">
        <f t="shared" si="2"/>
        <v>0</v>
      </c>
      <c r="H33" s="93">
        <f t="shared" si="2"/>
        <v>0</v>
      </c>
      <c r="I33" s="76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</row>
    <row r="34" spans="1:23" s="74" customFormat="1" ht="15.75" customHeight="1" x14ac:dyDescent="0.25">
      <c r="A34" s="70" t="s">
        <v>108</v>
      </c>
      <c r="B34" s="187" t="s">
        <v>10</v>
      </c>
      <c r="C34" s="94"/>
      <c r="D34" s="94">
        <f>D33/D31</f>
        <v>0</v>
      </c>
      <c r="E34" s="94">
        <f t="shared" ref="E34:H34" si="3">E33/E31</f>
        <v>0</v>
      </c>
      <c r="F34" s="94">
        <f t="shared" si="3"/>
        <v>0</v>
      </c>
      <c r="G34" s="94">
        <f t="shared" si="3"/>
        <v>0</v>
      </c>
      <c r="H34" s="94">
        <f t="shared" si="3"/>
        <v>0</v>
      </c>
      <c r="I34" s="76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</row>
    <row r="35" spans="1:23" s="74" customFormat="1" ht="15.75" customHeight="1" x14ac:dyDescent="0.3">
      <c r="A35" s="29" t="s">
        <v>48</v>
      </c>
      <c r="B35" s="30" t="s">
        <v>10</v>
      </c>
      <c r="C35" s="84"/>
      <c r="D35" s="84">
        <v>0.2</v>
      </c>
      <c r="E35" s="84">
        <v>0.4</v>
      </c>
      <c r="F35" s="84">
        <v>0.6</v>
      </c>
      <c r="G35" s="85">
        <v>0.8</v>
      </c>
      <c r="H35" s="85">
        <v>1</v>
      </c>
      <c r="I35" s="76" t="s">
        <v>110</v>
      </c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</row>
    <row r="36" spans="1:23" ht="13" x14ac:dyDescent="0.3">
      <c r="A36" s="59"/>
      <c r="B36" s="59"/>
      <c r="C36" s="60"/>
      <c r="D36" s="61"/>
      <c r="E36" s="60"/>
      <c r="F36" s="60"/>
      <c r="G36" s="60"/>
      <c r="H36" s="60"/>
      <c r="I36" s="6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x14ac:dyDescent="0.25">
      <c r="A37" s="69" t="s">
        <v>31</v>
      </c>
      <c r="B37" s="77" t="s">
        <v>10</v>
      </c>
      <c r="C37" s="86"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x14ac:dyDescent="0.25">
      <c r="A39" s="15"/>
      <c r="B39" s="15"/>
      <c r="C39" s="221"/>
      <c r="D39" s="221"/>
      <c r="E39" s="221"/>
      <c r="F39" s="221"/>
      <c r="G39" s="221"/>
      <c r="H39" s="221"/>
      <c r="I39" s="221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ht="18" x14ac:dyDescent="0.4">
      <c r="A40" s="31" t="s">
        <v>12</v>
      </c>
      <c r="B40" s="31"/>
      <c r="C40" s="221"/>
      <c r="D40" s="221"/>
      <c r="E40" s="221"/>
      <c r="F40" s="221"/>
      <c r="G40" s="221"/>
      <c r="H40" s="221"/>
      <c r="I40" s="221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 x14ac:dyDescent="0.25">
      <c r="A41" s="177"/>
      <c r="B41" s="178"/>
      <c r="C41" s="178"/>
      <c r="D41" s="178"/>
      <c r="E41" s="178"/>
      <c r="F41" s="178"/>
      <c r="G41" s="178"/>
      <c r="H41" s="178"/>
      <c r="I41" s="179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 ht="12.75" customHeight="1" x14ac:dyDescent="0.25">
      <c r="A42" s="180"/>
      <c r="B42" s="181"/>
      <c r="C42" s="181"/>
      <c r="D42" s="181"/>
      <c r="E42" s="181"/>
      <c r="F42" s="181"/>
      <c r="G42" s="181"/>
      <c r="H42" s="181"/>
      <c r="I42" s="18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3" x14ac:dyDescent="0.25">
      <c r="A43" s="180"/>
      <c r="B43" s="181"/>
      <c r="C43" s="181"/>
      <c r="D43" s="181"/>
      <c r="E43" s="181"/>
      <c r="F43" s="181"/>
      <c r="G43" s="181"/>
      <c r="H43" s="181"/>
      <c r="I43" s="18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 x14ac:dyDescent="0.25">
      <c r="A44" s="180"/>
      <c r="B44" s="181"/>
      <c r="C44" s="181"/>
      <c r="D44" s="181"/>
      <c r="E44" s="181"/>
      <c r="F44" s="181"/>
      <c r="G44" s="181"/>
      <c r="H44" s="181"/>
      <c r="I44" s="18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 x14ac:dyDescent="0.25">
      <c r="A45" s="180"/>
      <c r="B45" s="181"/>
      <c r="C45" s="181"/>
      <c r="D45" s="181"/>
      <c r="E45" s="181"/>
      <c r="F45" s="181"/>
      <c r="G45" s="181"/>
      <c r="H45" s="181"/>
      <c r="I45" s="18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1:23" x14ac:dyDescent="0.25">
      <c r="A46" s="180"/>
      <c r="B46" s="181"/>
      <c r="C46" s="181"/>
      <c r="D46" s="181"/>
      <c r="E46" s="181"/>
      <c r="F46" s="181"/>
      <c r="G46" s="181"/>
      <c r="H46" s="181"/>
      <c r="I46" s="18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3" x14ac:dyDescent="0.25">
      <c r="A47" s="180"/>
      <c r="B47" s="181"/>
      <c r="C47" s="181"/>
      <c r="D47" s="181"/>
      <c r="E47" s="181"/>
      <c r="F47" s="181"/>
      <c r="G47" s="181"/>
      <c r="H47" s="181"/>
      <c r="I47" s="18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3" x14ac:dyDescent="0.25">
      <c r="A48" s="180"/>
      <c r="B48" s="181"/>
      <c r="C48" s="181"/>
      <c r="D48" s="181"/>
      <c r="E48" s="181"/>
      <c r="F48" s="181"/>
      <c r="G48" s="181"/>
      <c r="H48" s="181"/>
      <c r="I48" s="18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3" x14ac:dyDescent="0.25">
      <c r="A49" s="180"/>
      <c r="B49" s="181"/>
      <c r="C49" s="181"/>
      <c r="D49" s="181"/>
      <c r="E49" s="181"/>
      <c r="F49" s="181"/>
      <c r="G49" s="181"/>
      <c r="H49" s="181"/>
      <c r="I49" s="18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 ht="12.75" customHeight="1" x14ac:dyDescent="0.25">
      <c r="A50" s="180"/>
      <c r="B50" s="181"/>
      <c r="C50" s="181"/>
      <c r="D50" s="181"/>
      <c r="E50" s="181"/>
      <c r="F50" s="181"/>
      <c r="G50" s="181"/>
      <c r="H50" s="181"/>
      <c r="I50" s="18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 ht="12.75" customHeight="1" x14ac:dyDescent="0.25">
      <c r="A51" s="180"/>
      <c r="B51" s="181"/>
      <c r="C51" s="181"/>
      <c r="D51" s="181"/>
      <c r="E51" s="181"/>
      <c r="F51" s="181"/>
      <c r="G51" s="181"/>
      <c r="H51" s="181"/>
      <c r="I51" s="18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1:23" x14ac:dyDescent="0.25">
      <c r="A52" s="180"/>
      <c r="B52" s="181"/>
      <c r="C52" s="181"/>
      <c r="D52" s="181"/>
      <c r="E52" s="181"/>
      <c r="F52" s="181"/>
      <c r="G52" s="181"/>
      <c r="H52" s="181"/>
      <c r="I52" s="18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1:23" x14ac:dyDescent="0.25">
      <c r="A53" s="180"/>
      <c r="B53" s="181"/>
      <c r="C53" s="181"/>
      <c r="D53" s="181"/>
      <c r="E53" s="181"/>
      <c r="F53" s="181"/>
      <c r="G53" s="181"/>
      <c r="H53" s="181"/>
      <c r="I53" s="18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3" x14ac:dyDescent="0.25">
      <c r="A54" s="180"/>
      <c r="B54" s="181"/>
      <c r="C54" s="181"/>
      <c r="D54" s="181"/>
      <c r="E54" s="181"/>
      <c r="F54" s="181"/>
      <c r="G54" s="181"/>
      <c r="H54" s="181"/>
      <c r="I54" s="18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3" x14ac:dyDescent="0.25">
      <c r="A55" s="180"/>
      <c r="B55" s="181"/>
      <c r="C55" s="181"/>
      <c r="D55" s="181"/>
      <c r="E55" s="181"/>
      <c r="F55" s="181"/>
      <c r="G55" s="181"/>
      <c r="H55" s="181"/>
      <c r="I55" s="18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 spans="1:23" x14ac:dyDescent="0.25">
      <c r="A56" s="180"/>
      <c r="B56" s="181"/>
      <c r="C56" s="181"/>
      <c r="D56" s="181"/>
      <c r="E56" s="181"/>
      <c r="F56" s="181"/>
      <c r="G56" s="181"/>
      <c r="H56" s="181"/>
      <c r="I56" s="18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1:23" x14ac:dyDescent="0.25">
      <c r="A57" s="180"/>
      <c r="B57" s="181"/>
      <c r="C57" s="181"/>
      <c r="D57" s="181"/>
      <c r="E57" s="181"/>
      <c r="F57" s="181"/>
      <c r="G57" s="181"/>
      <c r="H57" s="181"/>
      <c r="I57" s="18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</row>
    <row r="58" spans="1:23" x14ac:dyDescent="0.25">
      <c r="A58" s="180"/>
      <c r="B58" s="181"/>
      <c r="C58" s="181"/>
      <c r="D58" s="181"/>
      <c r="E58" s="181"/>
      <c r="F58" s="181"/>
      <c r="G58" s="181"/>
      <c r="H58" s="181"/>
      <c r="I58" s="18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</row>
    <row r="59" spans="1:23" x14ac:dyDescent="0.25">
      <c r="A59" s="180"/>
      <c r="B59" s="181"/>
      <c r="C59" s="181"/>
      <c r="D59" s="181"/>
      <c r="E59" s="181"/>
      <c r="F59" s="181"/>
      <c r="G59" s="181"/>
      <c r="H59" s="181"/>
      <c r="I59" s="18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</row>
    <row r="60" spans="1:23" x14ac:dyDescent="0.25">
      <c r="A60" s="180"/>
      <c r="B60" s="181"/>
      <c r="C60" s="181"/>
      <c r="D60" s="181"/>
      <c r="E60" s="181"/>
      <c r="F60" s="181"/>
      <c r="G60" s="181"/>
      <c r="H60" s="181"/>
      <c r="I60" s="18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 spans="1:23" x14ac:dyDescent="0.25">
      <c r="A61" s="180"/>
      <c r="B61" s="181"/>
      <c r="C61" s="181"/>
      <c r="D61" s="181"/>
      <c r="E61" s="181"/>
      <c r="F61" s="181"/>
      <c r="G61" s="181"/>
      <c r="H61" s="181"/>
      <c r="I61" s="18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 spans="1:23" x14ac:dyDescent="0.25">
      <c r="A62" s="180"/>
      <c r="B62" s="181"/>
      <c r="C62" s="181"/>
      <c r="D62" s="181"/>
      <c r="E62" s="181"/>
      <c r="F62" s="181"/>
      <c r="G62" s="181"/>
      <c r="H62" s="181"/>
      <c r="I62" s="18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3" spans="1:23" x14ac:dyDescent="0.25">
      <c r="A63" s="180"/>
      <c r="B63" s="181"/>
      <c r="C63" s="181"/>
      <c r="D63" s="181"/>
      <c r="E63" s="181"/>
      <c r="F63" s="181"/>
      <c r="G63" s="181"/>
      <c r="H63" s="181"/>
      <c r="I63" s="18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</row>
    <row r="64" spans="1:23" x14ac:dyDescent="0.25">
      <c r="A64" s="180"/>
      <c r="B64" s="181"/>
      <c r="C64" s="181"/>
      <c r="D64" s="181"/>
      <c r="E64" s="181"/>
      <c r="F64" s="181"/>
      <c r="G64" s="181"/>
      <c r="H64" s="181"/>
      <c r="I64" s="18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</row>
    <row r="65" spans="1:23" x14ac:dyDescent="0.25">
      <c r="A65" s="180"/>
      <c r="B65" s="181"/>
      <c r="C65" s="181"/>
      <c r="D65" s="181"/>
      <c r="E65" s="181"/>
      <c r="F65" s="181"/>
      <c r="G65" s="181"/>
      <c r="H65" s="181"/>
      <c r="I65" s="18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</row>
    <row r="66" spans="1:23" x14ac:dyDescent="0.25">
      <c r="A66" s="180"/>
      <c r="B66" s="181"/>
      <c r="C66" s="181"/>
      <c r="D66" s="181"/>
      <c r="E66" s="181"/>
      <c r="F66" s="181"/>
      <c r="G66" s="181"/>
      <c r="H66" s="181"/>
      <c r="I66" s="18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</row>
    <row r="67" spans="1:23" x14ac:dyDescent="0.25">
      <c r="A67" s="180"/>
      <c r="B67" s="181"/>
      <c r="C67" s="181"/>
      <c r="D67" s="181"/>
      <c r="E67" s="181"/>
      <c r="F67" s="181"/>
      <c r="G67" s="181"/>
      <c r="H67" s="181"/>
      <c r="I67" s="18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</row>
    <row r="68" spans="1:23" x14ac:dyDescent="0.25">
      <c r="A68" s="180"/>
      <c r="B68" s="181"/>
      <c r="C68" s="181"/>
      <c r="D68" s="181"/>
      <c r="E68" s="181"/>
      <c r="F68" s="181"/>
      <c r="G68" s="181"/>
      <c r="H68" s="181"/>
      <c r="I68" s="18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</row>
    <row r="69" spans="1:23" x14ac:dyDescent="0.25">
      <c r="A69" s="180"/>
      <c r="B69" s="181"/>
      <c r="C69" s="181"/>
      <c r="D69" s="181"/>
      <c r="E69" s="181"/>
      <c r="F69" s="181"/>
      <c r="G69" s="181"/>
      <c r="H69" s="181"/>
      <c r="I69" s="18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 spans="1:23" x14ac:dyDescent="0.25">
      <c r="A70" s="180"/>
      <c r="B70" s="181"/>
      <c r="C70" s="181"/>
      <c r="D70" s="181"/>
      <c r="E70" s="181"/>
      <c r="F70" s="181"/>
      <c r="G70" s="181"/>
      <c r="H70" s="181"/>
      <c r="I70" s="18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</row>
    <row r="71" spans="1:23" x14ac:dyDescent="0.25">
      <c r="A71" s="180"/>
      <c r="B71" s="181"/>
      <c r="C71" s="181"/>
      <c r="D71" s="181"/>
      <c r="E71" s="181"/>
      <c r="F71" s="181"/>
      <c r="G71" s="181"/>
      <c r="H71" s="181"/>
      <c r="I71" s="18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</row>
    <row r="72" spans="1:23" x14ac:dyDescent="0.25">
      <c r="A72" s="180"/>
      <c r="B72" s="181"/>
      <c r="C72" s="181"/>
      <c r="D72" s="181"/>
      <c r="E72" s="181"/>
      <c r="F72" s="181"/>
      <c r="G72" s="181"/>
      <c r="H72" s="181"/>
      <c r="I72" s="18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</row>
    <row r="73" spans="1:23" x14ac:dyDescent="0.25">
      <c r="A73" s="180"/>
      <c r="B73" s="181"/>
      <c r="C73" s="181"/>
      <c r="D73" s="181"/>
      <c r="E73" s="181"/>
      <c r="F73" s="181"/>
      <c r="G73" s="181"/>
      <c r="H73" s="181"/>
      <c r="I73" s="18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</row>
    <row r="74" spans="1:23" x14ac:dyDescent="0.25">
      <c r="A74" s="180"/>
      <c r="B74" s="181"/>
      <c r="C74" s="181"/>
      <c r="D74" s="181"/>
      <c r="E74" s="181"/>
      <c r="F74" s="181"/>
      <c r="G74" s="181"/>
      <c r="H74" s="181"/>
      <c r="I74" s="18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1:23" x14ac:dyDescent="0.25">
      <c r="A75" s="183"/>
      <c r="B75" s="184"/>
      <c r="C75" s="184"/>
      <c r="D75" s="184"/>
      <c r="E75" s="184"/>
      <c r="F75" s="184"/>
      <c r="G75" s="184"/>
      <c r="H75" s="184"/>
      <c r="I75" s="185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spans="1:23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</row>
    <row r="77" spans="1:23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</row>
    <row r="78" spans="1:23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</row>
  </sheetData>
  <mergeCells count="3">
    <mergeCell ref="C28:H28"/>
    <mergeCell ref="I29:I30"/>
    <mergeCell ref="C39:I40"/>
  </mergeCells>
  <conditionalFormatting sqref="C30">
    <cfRule type="containsText" dxfId="14" priority="3" operator="containsText" text="bitte auswählen">
      <formula>NOT(ISERROR(SEARCH("bitte auswählen",C30)))</formula>
    </cfRule>
  </conditionalFormatting>
  <conditionalFormatting sqref="C30">
    <cfRule type="containsText" dxfId="13" priority="2" operator="containsText" text="umgesetzt">
      <formula>NOT(ISERROR(SEARCH("umgesetzt",C30)))</formula>
    </cfRule>
  </conditionalFormatting>
  <conditionalFormatting sqref="C30">
    <cfRule type="containsText" dxfId="12" priority="1" stopIfTrue="1" operator="containsText" text="geplant">
      <formula>NOT(ISERROR(SEARCH("geplant",C30)))</formula>
    </cfRule>
  </conditionalFormatting>
  <dataValidations count="3">
    <dataValidation type="list" allowBlank="1" showInputMessage="1" showErrorMessage="1" sqref="C42:H42" xr:uid="{00000000-0002-0000-0400-000000000000}">
      <formula1>$M$31:$M$33</formula1>
    </dataValidation>
    <dataValidation showDropDown="1" showInputMessage="1" showErrorMessage="1" sqref="D30:H30" xr:uid="{00000000-0002-0000-0400-000001000000}"/>
    <dataValidation type="list" allowBlank="1" showInputMessage="1" showErrorMessage="1" sqref="C30" xr:uid="{00000000-0002-0000-0400-000002000000}">
      <formula1>JahrNull</formula1>
    </dataValidation>
  </dataValidations>
  <hyperlinks>
    <hyperlink ref="A9" location="Dashboard!A1" display="Zurück zum Dashboard -&gt;" xr:uid="{00000000-0004-0000-0400-000000000000}"/>
  </hyperlinks>
  <pageMargins left="0.7" right="0.7" top="0.78740157499999996" bottom="0.78740157499999996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3000000}">
          <x14:formula1>
            <xm:f>Dropdown!$C$2:$C$3</xm:f>
          </x14:formula1>
          <xm:sqref>B31:B33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78"/>
  <sheetViews>
    <sheetView zoomScale="80" zoomScaleNormal="80" workbookViewId="0">
      <selection activeCell="C31" sqref="C31:H35"/>
    </sheetView>
  </sheetViews>
  <sheetFormatPr baseColWidth="10" defaultRowHeight="12.5" x14ac:dyDescent="0.25"/>
  <cols>
    <col min="1" max="1" width="81.7265625" customWidth="1"/>
    <col min="2" max="2" width="18.1796875" customWidth="1"/>
    <col min="3" max="3" width="17.1796875" customWidth="1"/>
    <col min="4" max="8" width="15.7265625" customWidth="1"/>
    <col min="9" max="9" width="61" customWidth="1"/>
  </cols>
  <sheetData>
    <row r="1" spans="1:23" s="12" customFormat="1" x14ac:dyDescent="0.25"/>
    <row r="2" spans="1:23" s="12" customFormat="1" x14ac:dyDescent="0.25"/>
    <row r="3" spans="1:23" s="12" customFormat="1" x14ac:dyDescent="0.25"/>
    <row r="4" spans="1:23" s="12" customFormat="1" x14ac:dyDescent="0.25"/>
    <row r="5" spans="1:23" ht="12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x14ac:dyDescent="0.25">
      <c r="A9" s="43" t="s">
        <v>1</v>
      </c>
      <c r="B9" s="63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x14ac:dyDescent="0.25">
      <c r="A10" s="42"/>
      <c r="B10" s="4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x14ac:dyDescent="0.25">
      <c r="A11" s="42"/>
      <c r="B11" s="4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x14ac:dyDescent="0.25">
      <c r="A12" s="42"/>
      <c r="B12" s="4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x14ac:dyDescent="0.25">
      <c r="A13" s="42"/>
      <c r="B13" s="4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x14ac:dyDescent="0.25">
      <c r="A14" s="42"/>
      <c r="B14" s="4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x14ac:dyDescent="0.25">
      <c r="A15" s="42"/>
      <c r="B15" s="4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x14ac:dyDescent="0.25">
      <c r="A16" s="42"/>
      <c r="B16" s="4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x14ac:dyDescent="0.25">
      <c r="A17" s="42"/>
      <c r="B17" s="4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x14ac:dyDescent="0.25">
      <c r="A18" s="42"/>
      <c r="B18" s="4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x14ac:dyDescent="0.25">
      <c r="A19" s="42"/>
      <c r="B19" s="4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x14ac:dyDescent="0.25">
      <c r="A20" s="42"/>
      <c r="B20" s="4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x14ac:dyDescent="0.25">
      <c r="A21" s="42"/>
      <c r="B21" s="4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x14ac:dyDescent="0.25">
      <c r="A22" s="42"/>
      <c r="B22" s="4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x14ac:dyDescent="0.25">
      <c r="A23" s="42"/>
      <c r="B23" s="4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ht="12.75" customHeight="1" x14ac:dyDescent="0.25">
      <c r="A28" s="24"/>
      <c r="B28" s="15"/>
      <c r="C28" s="254" t="s">
        <v>46</v>
      </c>
      <c r="D28" s="255"/>
      <c r="E28" s="255"/>
      <c r="F28" s="255"/>
      <c r="G28" s="255"/>
      <c r="H28" s="255"/>
      <c r="I28" s="83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ht="15.5" x14ac:dyDescent="0.3">
      <c r="A29" s="33" t="s">
        <v>2</v>
      </c>
      <c r="B29" s="33" t="s">
        <v>35</v>
      </c>
      <c r="C29" s="40" t="s">
        <v>0</v>
      </c>
      <c r="D29" s="88">
        <f>C30+1</f>
        <v>2015</v>
      </c>
      <c r="E29" s="89">
        <f t="shared" ref="E29:H29" si="0">D29+1</f>
        <v>2016</v>
      </c>
      <c r="F29" s="88">
        <f t="shared" si="0"/>
        <v>2017</v>
      </c>
      <c r="G29" s="90">
        <f t="shared" si="0"/>
        <v>2018</v>
      </c>
      <c r="H29" s="91">
        <f t="shared" si="0"/>
        <v>2019</v>
      </c>
      <c r="I29" s="256" t="s">
        <v>22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s="74" customFormat="1" ht="16.5" customHeight="1" x14ac:dyDescent="0.25">
      <c r="A30" s="71"/>
      <c r="B30" s="71"/>
      <c r="C30" s="188">
        <v>2014</v>
      </c>
      <c r="D30" s="72"/>
      <c r="E30" s="72"/>
      <c r="F30" s="72"/>
      <c r="G30" s="72"/>
      <c r="H30" s="72"/>
      <c r="I30" s="257" t="s">
        <v>3</v>
      </c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</row>
    <row r="31" spans="1:23" s="74" customFormat="1" ht="15.5" x14ac:dyDescent="0.25">
      <c r="A31" s="70" t="s">
        <v>95</v>
      </c>
      <c r="B31" s="186" t="s">
        <v>8</v>
      </c>
      <c r="C31" s="93"/>
      <c r="D31" s="93">
        <f>Dashboard!F33</f>
        <v>111100</v>
      </c>
      <c r="E31" s="93">
        <f>Dashboard!G33</f>
        <v>112211</v>
      </c>
      <c r="F31" s="93">
        <f>Dashboard!H33</f>
        <v>113333.10999999999</v>
      </c>
      <c r="G31" s="93">
        <f>Dashboard!I33</f>
        <v>114466.44110000001</v>
      </c>
      <c r="H31" s="93">
        <f>Dashboard!J33</f>
        <v>115611.105511</v>
      </c>
      <c r="I31" s="76" t="s">
        <v>33</v>
      </c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</row>
    <row r="32" spans="1:23" s="74" customFormat="1" ht="15.5" x14ac:dyDescent="0.25">
      <c r="A32" s="70" t="s">
        <v>98</v>
      </c>
      <c r="B32" s="186" t="s">
        <v>8</v>
      </c>
      <c r="C32" s="92"/>
      <c r="D32" s="92">
        <f>D31-(D31*$C$37/100*D35)</f>
        <v>111100</v>
      </c>
      <c r="E32" s="92">
        <f t="shared" ref="E32:H32" si="1">E31-(E31*$C$37/100*E35)</f>
        <v>112211</v>
      </c>
      <c r="F32" s="92">
        <f t="shared" si="1"/>
        <v>113333.10999999999</v>
      </c>
      <c r="G32" s="92">
        <f t="shared" si="1"/>
        <v>114466.44110000001</v>
      </c>
      <c r="H32" s="92">
        <f t="shared" si="1"/>
        <v>115611.105511</v>
      </c>
      <c r="I32" s="76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</row>
    <row r="33" spans="1:23" s="74" customFormat="1" ht="15.75" customHeight="1" x14ac:dyDescent="0.25">
      <c r="A33" s="70" t="s">
        <v>99</v>
      </c>
      <c r="B33" s="186" t="s">
        <v>8</v>
      </c>
      <c r="C33" s="93"/>
      <c r="D33" s="93">
        <f>D31-D32</f>
        <v>0</v>
      </c>
      <c r="E33" s="93">
        <f t="shared" ref="E33:H33" si="2">E31-E32</f>
        <v>0</v>
      </c>
      <c r="F33" s="93">
        <f t="shared" si="2"/>
        <v>0</v>
      </c>
      <c r="G33" s="93">
        <f t="shared" si="2"/>
        <v>0</v>
      </c>
      <c r="H33" s="93">
        <f t="shared" si="2"/>
        <v>0</v>
      </c>
      <c r="I33" s="76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</row>
    <row r="34" spans="1:23" s="74" customFormat="1" ht="15.75" customHeight="1" x14ac:dyDescent="0.25">
      <c r="A34" s="70" t="s">
        <v>108</v>
      </c>
      <c r="B34" s="187" t="s">
        <v>10</v>
      </c>
      <c r="C34" s="94"/>
      <c r="D34" s="94">
        <f>D33/D31</f>
        <v>0</v>
      </c>
      <c r="E34" s="94">
        <f t="shared" ref="E34:H34" si="3">E33/E31</f>
        <v>0</v>
      </c>
      <c r="F34" s="94">
        <f t="shared" si="3"/>
        <v>0</v>
      </c>
      <c r="G34" s="94">
        <f t="shared" si="3"/>
        <v>0</v>
      </c>
      <c r="H34" s="94">
        <f t="shared" si="3"/>
        <v>0</v>
      </c>
      <c r="I34" s="76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</row>
    <row r="35" spans="1:23" s="74" customFormat="1" ht="15.75" customHeight="1" x14ac:dyDescent="0.3">
      <c r="A35" s="29" t="s">
        <v>48</v>
      </c>
      <c r="B35" s="30" t="s">
        <v>10</v>
      </c>
      <c r="C35" s="84"/>
      <c r="D35" s="84">
        <v>0.2</v>
      </c>
      <c r="E35" s="84">
        <v>0.4</v>
      </c>
      <c r="F35" s="84">
        <v>0.6</v>
      </c>
      <c r="G35" s="85">
        <v>0.8</v>
      </c>
      <c r="H35" s="85">
        <v>1</v>
      </c>
      <c r="I35" s="76" t="s">
        <v>110</v>
      </c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</row>
    <row r="36" spans="1:23" ht="13" x14ac:dyDescent="0.3">
      <c r="A36" s="59"/>
      <c r="B36" s="59"/>
      <c r="C36" s="60"/>
      <c r="D36" s="61"/>
      <c r="E36" s="60"/>
      <c r="F36" s="60"/>
      <c r="G36" s="60"/>
      <c r="H36" s="60"/>
      <c r="I36" s="6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x14ac:dyDescent="0.25">
      <c r="A37" s="69" t="s">
        <v>31</v>
      </c>
      <c r="B37" s="77" t="s">
        <v>10</v>
      </c>
      <c r="C37" s="86"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x14ac:dyDescent="0.25">
      <c r="A39" s="15"/>
      <c r="B39" s="15"/>
      <c r="C39" s="221"/>
      <c r="D39" s="221"/>
      <c r="E39" s="221"/>
      <c r="F39" s="221"/>
      <c r="G39" s="221"/>
      <c r="H39" s="221"/>
      <c r="I39" s="221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ht="18" x14ac:dyDescent="0.4">
      <c r="A40" s="31" t="s">
        <v>12</v>
      </c>
      <c r="B40" s="31"/>
      <c r="C40" s="221"/>
      <c r="D40" s="221"/>
      <c r="E40" s="221"/>
      <c r="F40" s="221"/>
      <c r="G40" s="221"/>
      <c r="H40" s="221"/>
      <c r="I40" s="221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 x14ac:dyDescent="0.25">
      <c r="A41" s="177"/>
      <c r="B41" s="178"/>
      <c r="C41" s="178"/>
      <c r="D41" s="178"/>
      <c r="E41" s="178"/>
      <c r="F41" s="178"/>
      <c r="G41" s="178"/>
      <c r="H41" s="178"/>
      <c r="I41" s="179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 ht="12.75" customHeight="1" x14ac:dyDescent="0.25">
      <c r="A42" s="180"/>
      <c r="B42" s="181"/>
      <c r="C42" s="181"/>
      <c r="D42" s="181"/>
      <c r="E42" s="181"/>
      <c r="F42" s="181"/>
      <c r="G42" s="181"/>
      <c r="H42" s="181"/>
      <c r="I42" s="18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3" x14ac:dyDescent="0.25">
      <c r="A43" s="180"/>
      <c r="B43" s="181"/>
      <c r="C43" s="181"/>
      <c r="D43" s="181"/>
      <c r="E43" s="181"/>
      <c r="F43" s="181"/>
      <c r="G43" s="181"/>
      <c r="H43" s="181"/>
      <c r="I43" s="18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 x14ac:dyDescent="0.25">
      <c r="A44" s="180"/>
      <c r="B44" s="181"/>
      <c r="C44" s="181"/>
      <c r="D44" s="181"/>
      <c r="E44" s="181"/>
      <c r="F44" s="181"/>
      <c r="G44" s="181"/>
      <c r="H44" s="181"/>
      <c r="I44" s="18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 x14ac:dyDescent="0.25">
      <c r="A45" s="180"/>
      <c r="B45" s="181"/>
      <c r="C45" s="181"/>
      <c r="D45" s="181"/>
      <c r="E45" s="181"/>
      <c r="F45" s="181"/>
      <c r="G45" s="181"/>
      <c r="H45" s="181"/>
      <c r="I45" s="18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1:23" x14ac:dyDescent="0.25">
      <c r="A46" s="180"/>
      <c r="B46" s="181"/>
      <c r="C46" s="181"/>
      <c r="D46" s="181"/>
      <c r="E46" s="181"/>
      <c r="F46" s="181"/>
      <c r="G46" s="181"/>
      <c r="H46" s="181"/>
      <c r="I46" s="18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3" x14ac:dyDescent="0.25">
      <c r="A47" s="180"/>
      <c r="B47" s="181"/>
      <c r="C47" s="181"/>
      <c r="D47" s="181"/>
      <c r="E47" s="181"/>
      <c r="F47" s="181"/>
      <c r="G47" s="181"/>
      <c r="H47" s="181"/>
      <c r="I47" s="18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3" x14ac:dyDescent="0.25">
      <c r="A48" s="180"/>
      <c r="B48" s="181"/>
      <c r="C48" s="181"/>
      <c r="D48" s="181"/>
      <c r="E48" s="181"/>
      <c r="F48" s="181"/>
      <c r="G48" s="181"/>
      <c r="H48" s="181"/>
      <c r="I48" s="18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3" x14ac:dyDescent="0.25">
      <c r="A49" s="180"/>
      <c r="B49" s="181"/>
      <c r="C49" s="181"/>
      <c r="D49" s="181"/>
      <c r="E49" s="181"/>
      <c r="F49" s="181"/>
      <c r="G49" s="181"/>
      <c r="H49" s="181"/>
      <c r="I49" s="18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 ht="12.75" customHeight="1" x14ac:dyDescent="0.25">
      <c r="A50" s="180"/>
      <c r="B50" s="181"/>
      <c r="C50" s="181"/>
      <c r="D50" s="181"/>
      <c r="E50" s="181"/>
      <c r="F50" s="181"/>
      <c r="G50" s="181"/>
      <c r="H50" s="181"/>
      <c r="I50" s="18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 ht="12.75" customHeight="1" x14ac:dyDescent="0.25">
      <c r="A51" s="180"/>
      <c r="B51" s="181"/>
      <c r="C51" s="181"/>
      <c r="D51" s="181"/>
      <c r="E51" s="181"/>
      <c r="F51" s="181"/>
      <c r="G51" s="181"/>
      <c r="H51" s="181"/>
      <c r="I51" s="18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1:23" x14ac:dyDescent="0.25">
      <c r="A52" s="180"/>
      <c r="B52" s="181"/>
      <c r="C52" s="181"/>
      <c r="D52" s="181"/>
      <c r="E52" s="181"/>
      <c r="F52" s="181"/>
      <c r="G52" s="181"/>
      <c r="H52" s="181"/>
      <c r="I52" s="18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1:23" x14ac:dyDescent="0.25">
      <c r="A53" s="180"/>
      <c r="B53" s="181"/>
      <c r="C53" s="181"/>
      <c r="D53" s="181"/>
      <c r="E53" s="181"/>
      <c r="F53" s="181"/>
      <c r="G53" s="181"/>
      <c r="H53" s="181"/>
      <c r="I53" s="18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3" x14ac:dyDescent="0.25">
      <c r="A54" s="180"/>
      <c r="B54" s="181"/>
      <c r="C54" s="181"/>
      <c r="D54" s="181"/>
      <c r="E54" s="181"/>
      <c r="F54" s="181"/>
      <c r="G54" s="181"/>
      <c r="H54" s="181"/>
      <c r="I54" s="18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3" x14ac:dyDescent="0.25">
      <c r="A55" s="180"/>
      <c r="B55" s="181"/>
      <c r="C55" s="181"/>
      <c r="D55" s="181"/>
      <c r="E55" s="181"/>
      <c r="F55" s="181"/>
      <c r="G55" s="181"/>
      <c r="H55" s="181"/>
      <c r="I55" s="18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 spans="1:23" x14ac:dyDescent="0.25">
      <c r="A56" s="180"/>
      <c r="B56" s="181"/>
      <c r="C56" s="181"/>
      <c r="D56" s="181"/>
      <c r="E56" s="181"/>
      <c r="F56" s="181"/>
      <c r="G56" s="181"/>
      <c r="H56" s="181"/>
      <c r="I56" s="18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1:23" x14ac:dyDescent="0.25">
      <c r="A57" s="180"/>
      <c r="B57" s="181"/>
      <c r="C57" s="181"/>
      <c r="D57" s="181"/>
      <c r="E57" s="181"/>
      <c r="F57" s="181"/>
      <c r="G57" s="181"/>
      <c r="H57" s="181"/>
      <c r="I57" s="18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</row>
    <row r="58" spans="1:23" x14ac:dyDescent="0.25">
      <c r="A58" s="180"/>
      <c r="B58" s="181"/>
      <c r="C58" s="181"/>
      <c r="D58" s="181"/>
      <c r="E58" s="181"/>
      <c r="F58" s="181"/>
      <c r="G58" s="181"/>
      <c r="H58" s="181"/>
      <c r="I58" s="18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</row>
    <row r="59" spans="1:23" x14ac:dyDescent="0.25">
      <c r="A59" s="180"/>
      <c r="B59" s="181"/>
      <c r="C59" s="181"/>
      <c r="D59" s="181"/>
      <c r="E59" s="181"/>
      <c r="F59" s="181"/>
      <c r="G59" s="181"/>
      <c r="H59" s="181"/>
      <c r="I59" s="18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</row>
    <row r="60" spans="1:23" x14ac:dyDescent="0.25">
      <c r="A60" s="180"/>
      <c r="B60" s="181"/>
      <c r="C60" s="181"/>
      <c r="D60" s="181"/>
      <c r="E60" s="181"/>
      <c r="F60" s="181"/>
      <c r="G60" s="181"/>
      <c r="H60" s="181"/>
      <c r="I60" s="18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 spans="1:23" x14ac:dyDescent="0.25">
      <c r="A61" s="180"/>
      <c r="B61" s="181"/>
      <c r="C61" s="181"/>
      <c r="D61" s="181"/>
      <c r="E61" s="181"/>
      <c r="F61" s="181"/>
      <c r="G61" s="181"/>
      <c r="H61" s="181"/>
      <c r="I61" s="18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 spans="1:23" x14ac:dyDescent="0.25">
      <c r="A62" s="180"/>
      <c r="B62" s="181"/>
      <c r="C62" s="181"/>
      <c r="D62" s="181"/>
      <c r="E62" s="181"/>
      <c r="F62" s="181"/>
      <c r="G62" s="181"/>
      <c r="H62" s="181"/>
      <c r="I62" s="18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3" spans="1:23" x14ac:dyDescent="0.25">
      <c r="A63" s="180"/>
      <c r="B63" s="181"/>
      <c r="C63" s="181"/>
      <c r="D63" s="181"/>
      <c r="E63" s="181"/>
      <c r="F63" s="181"/>
      <c r="G63" s="181"/>
      <c r="H63" s="181"/>
      <c r="I63" s="18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</row>
    <row r="64" spans="1:23" x14ac:dyDescent="0.25">
      <c r="A64" s="180"/>
      <c r="B64" s="181"/>
      <c r="C64" s="181"/>
      <c r="D64" s="181"/>
      <c r="E64" s="181"/>
      <c r="F64" s="181"/>
      <c r="G64" s="181"/>
      <c r="H64" s="181"/>
      <c r="I64" s="18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</row>
    <row r="65" spans="1:23" x14ac:dyDescent="0.25">
      <c r="A65" s="180"/>
      <c r="B65" s="181"/>
      <c r="C65" s="181"/>
      <c r="D65" s="181"/>
      <c r="E65" s="181"/>
      <c r="F65" s="181"/>
      <c r="G65" s="181"/>
      <c r="H65" s="181"/>
      <c r="I65" s="18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</row>
    <row r="66" spans="1:23" x14ac:dyDescent="0.25">
      <c r="A66" s="180"/>
      <c r="B66" s="181"/>
      <c r="C66" s="181"/>
      <c r="D66" s="181"/>
      <c r="E66" s="181"/>
      <c r="F66" s="181"/>
      <c r="G66" s="181"/>
      <c r="H66" s="181"/>
      <c r="I66" s="18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</row>
    <row r="67" spans="1:23" x14ac:dyDescent="0.25">
      <c r="A67" s="180"/>
      <c r="B67" s="181"/>
      <c r="C67" s="181"/>
      <c r="D67" s="181"/>
      <c r="E67" s="181"/>
      <c r="F67" s="181"/>
      <c r="G67" s="181"/>
      <c r="H67" s="181"/>
      <c r="I67" s="18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</row>
    <row r="68" spans="1:23" x14ac:dyDescent="0.25">
      <c r="A68" s="180"/>
      <c r="B68" s="181"/>
      <c r="C68" s="181"/>
      <c r="D68" s="181"/>
      <c r="E68" s="181"/>
      <c r="F68" s="181"/>
      <c r="G68" s="181"/>
      <c r="H68" s="181"/>
      <c r="I68" s="18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</row>
    <row r="69" spans="1:23" x14ac:dyDescent="0.25">
      <c r="A69" s="180"/>
      <c r="B69" s="181"/>
      <c r="C69" s="181"/>
      <c r="D69" s="181"/>
      <c r="E69" s="181"/>
      <c r="F69" s="181"/>
      <c r="G69" s="181"/>
      <c r="H69" s="181"/>
      <c r="I69" s="18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 spans="1:23" x14ac:dyDescent="0.25">
      <c r="A70" s="180"/>
      <c r="B70" s="181"/>
      <c r="C70" s="181"/>
      <c r="D70" s="181"/>
      <c r="E70" s="181"/>
      <c r="F70" s="181"/>
      <c r="G70" s="181"/>
      <c r="H70" s="181"/>
      <c r="I70" s="18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</row>
    <row r="71" spans="1:23" x14ac:dyDescent="0.25">
      <c r="A71" s="180"/>
      <c r="B71" s="181"/>
      <c r="C71" s="181"/>
      <c r="D71" s="181"/>
      <c r="E71" s="181"/>
      <c r="F71" s="181"/>
      <c r="G71" s="181"/>
      <c r="H71" s="181"/>
      <c r="I71" s="18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</row>
    <row r="72" spans="1:23" x14ac:dyDescent="0.25">
      <c r="A72" s="180"/>
      <c r="B72" s="181"/>
      <c r="C72" s="181"/>
      <c r="D72" s="181"/>
      <c r="E72" s="181"/>
      <c r="F72" s="181"/>
      <c r="G72" s="181"/>
      <c r="H72" s="181"/>
      <c r="I72" s="18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</row>
    <row r="73" spans="1:23" x14ac:dyDescent="0.25">
      <c r="A73" s="180"/>
      <c r="B73" s="181"/>
      <c r="C73" s="181"/>
      <c r="D73" s="181"/>
      <c r="E73" s="181"/>
      <c r="F73" s="181"/>
      <c r="G73" s="181"/>
      <c r="H73" s="181"/>
      <c r="I73" s="18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</row>
    <row r="74" spans="1:23" x14ac:dyDescent="0.25">
      <c r="A74" s="180"/>
      <c r="B74" s="181"/>
      <c r="C74" s="181"/>
      <c r="D74" s="181"/>
      <c r="E74" s="181"/>
      <c r="F74" s="181"/>
      <c r="G74" s="181"/>
      <c r="H74" s="181"/>
      <c r="I74" s="18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1:23" x14ac:dyDescent="0.25">
      <c r="A75" s="183"/>
      <c r="B75" s="184"/>
      <c r="C75" s="184"/>
      <c r="D75" s="184"/>
      <c r="E75" s="184"/>
      <c r="F75" s="184"/>
      <c r="G75" s="184"/>
      <c r="H75" s="184"/>
      <c r="I75" s="185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spans="1:23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</row>
    <row r="77" spans="1:23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</row>
    <row r="78" spans="1:23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</row>
  </sheetData>
  <mergeCells count="3">
    <mergeCell ref="C28:H28"/>
    <mergeCell ref="I29:I30"/>
    <mergeCell ref="C39:I40"/>
  </mergeCells>
  <conditionalFormatting sqref="C30">
    <cfRule type="containsText" dxfId="11" priority="3" operator="containsText" text="bitte auswählen">
      <formula>NOT(ISERROR(SEARCH("bitte auswählen",C30)))</formula>
    </cfRule>
  </conditionalFormatting>
  <conditionalFormatting sqref="C30">
    <cfRule type="containsText" dxfId="10" priority="2" operator="containsText" text="umgesetzt">
      <formula>NOT(ISERROR(SEARCH("umgesetzt",C30)))</formula>
    </cfRule>
  </conditionalFormatting>
  <conditionalFormatting sqref="C30">
    <cfRule type="containsText" dxfId="9" priority="1" stopIfTrue="1" operator="containsText" text="geplant">
      <formula>NOT(ISERROR(SEARCH("geplant",C30)))</formula>
    </cfRule>
  </conditionalFormatting>
  <dataValidations count="3">
    <dataValidation type="list" allowBlank="1" showInputMessage="1" showErrorMessage="1" sqref="C42:H42" xr:uid="{00000000-0002-0000-0500-000000000000}">
      <formula1>$M$31:$M$33</formula1>
    </dataValidation>
    <dataValidation showDropDown="1" showInputMessage="1" showErrorMessage="1" sqref="D30:H30" xr:uid="{00000000-0002-0000-0500-000001000000}"/>
    <dataValidation type="list" allowBlank="1" showInputMessage="1" showErrorMessage="1" sqref="C30" xr:uid="{00000000-0002-0000-0500-000002000000}">
      <formula1>JahrNull</formula1>
    </dataValidation>
  </dataValidations>
  <hyperlinks>
    <hyperlink ref="A9" location="Dashboard!A1" display="Zurück zum Dashboard -&gt;" xr:uid="{00000000-0004-0000-0500-000000000000}"/>
  </hyperlinks>
  <pageMargins left="0.7" right="0.7" top="0.78740157499999996" bottom="0.78740157499999996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3000000}">
          <x14:formula1>
            <xm:f>Dropdown!$C$2:$C$3</xm:f>
          </x14:formula1>
          <xm:sqref>B31:B33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78"/>
  <sheetViews>
    <sheetView zoomScale="80" zoomScaleNormal="80" workbookViewId="0">
      <selection activeCell="C31" sqref="C31:H35"/>
    </sheetView>
  </sheetViews>
  <sheetFormatPr baseColWidth="10" defaultRowHeight="12.5" x14ac:dyDescent="0.25"/>
  <cols>
    <col min="1" max="1" width="81.7265625" customWidth="1"/>
    <col min="2" max="2" width="18.1796875" customWidth="1"/>
    <col min="3" max="3" width="17.1796875" customWidth="1"/>
    <col min="4" max="8" width="15.7265625" customWidth="1"/>
    <col min="9" max="9" width="61" customWidth="1"/>
  </cols>
  <sheetData>
    <row r="1" spans="1:23" s="12" customFormat="1" x14ac:dyDescent="0.25"/>
    <row r="2" spans="1:23" s="12" customFormat="1" x14ac:dyDescent="0.25"/>
    <row r="3" spans="1:23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3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x14ac:dyDescent="0.25">
      <c r="A9" s="43" t="s">
        <v>1</v>
      </c>
      <c r="B9" s="63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x14ac:dyDescent="0.25">
      <c r="A10" s="42"/>
      <c r="B10" s="4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x14ac:dyDescent="0.25">
      <c r="A11" s="42"/>
      <c r="B11" s="4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x14ac:dyDescent="0.25">
      <c r="A12" s="42"/>
      <c r="B12" s="4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x14ac:dyDescent="0.25">
      <c r="A13" s="42"/>
      <c r="B13" s="4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x14ac:dyDescent="0.25">
      <c r="A14" s="42"/>
      <c r="B14" s="4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x14ac:dyDescent="0.25">
      <c r="A15" s="42"/>
      <c r="B15" s="4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x14ac:dyDescent="0.25">
      <c r="A16" s="42"/>
      <c r="B16" s="4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x14ac:dyDescent="0.25">
      <c r="A17" s="42"/>
      <c r="B17" s="4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x14ac:dyDescent="0.25">
      <c r="A18" s="42"/>
      <c r="B18" s="4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x14ac:dyDescent="0.25">
      <c r="A19" s="42"/>
      <c r="B19" s="4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x14ac:dyDescent="0.25">
      <c r="A20" s="42"/>
      <c r="B20" s="4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x14ac:dyDescent="0.25">
      <c r="A21" s="42"/>
      <c r="B21" s="4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x14ac:dyDescent="0.25">
      <c r="A22" s="42"/>
      <c r="B22" s="4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x14ac:dyDescent="0.25">
      <c r="A23" s="42"/>
      <c r="B23" s="4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ht="12.75" customHeight="1" x14ac:dyDescent="0.25">
      <c r="A28" s="24"/>
      <c r="B28" s="15"/>
      <c r="C28" s="254" t="s">
        <v>50</v>
      </c>
      <c r="D28" s="255"/>
      <c r="E28" s="255"/>
      <c r="F28" s="255"/>
      <c r="G28" s="255"/>
      <c r="H28" s="255"/>
      <c r="I28" s="83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ht="15.5" x14ac:dyDescent="0.3">
      <c r="A29" s="33" t="s">
        <v>2</v>
      </c>
      <c r="B29" s="33" t="s">
        <v>35</v>
      </c>
      <c r="C29" s="40" t="s">
        <v>0</v>
      </c>
      <c r="D29" s="88">
        <f>C30+1</f>
        <v>2015</v>
      </c>
      <c r="E29" s="89">
        <f t="shared" ref="E29:H29" si="0">D29+1</f>
        <v>2016</v>
      </c>
      <c r="F29" s="88">
        <f t="shared" si="0"/>
        <v>2017</v>
      </c>
      <c r="G29" s="90">
        <f t="shared" si="0"/>
        <v>2018</v>
      </c>
      <c r="H29" s="91">
        <f t="shared" si="0"/>
        <v>2019</v>
      </c>
      <c r="I29" s="256" t="s">
        <v>22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s="74" customFormat="1" ht="16.5" customHeight="1" x14ac:dyDescent="0.25">
      <c r="A30" s="71"/>
      <c r="B30" s="71"/>
      <c r="C30" s="188">
        <v>2014</v>
      </c>
      <c r="D30" s="72"/>
      <c r="E30" s="72"/>
      <c r="F30" s="72"/>
      <c r="G30" s="72"/>
      <c r="H30" s="72"/>
      <c r="I30" s="257" t="s">
        <v>3</v>
      </c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</row>
    <row r="31" spans="1:23" s="74" customFormat="1" ht="15.5" x14ac:dyDescent="0.25">
      <c r="A31" s="70" t="s">
        <v>95</v>
      </c>
      <c r="B31" s="186" t="s">
        <v>8</v>
      </c>
      <c r="C31" s="93"/>
      <c r="D31" s="93">
        <f>Dashboard!F33</f>
        <v>111100</v>
      </c>
      <c r="E31" s="93">
        <f>Dashboard!G33</f>
        <v>112211</v>
      </c>
      <c r="F31" s="93">
        <f>Dashboard!H33</f>
        <v>113333.10999999999</v>
      </c>
      <c r="G31" s="93">
        <f>Dashboard!I33</f>
        <v>114466.44110000001</v>
      </c>
      <c r="H31" s="93">
        <f>Dashboard!J33</f>
        <v>115611.105511</v>
      </c>
      <c r="I31" s="76" t="s">
        <v>33</v>
      </c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</row>
    <row r="32" spans="1:23" s="74" customFormat="1" ht="15.5" x14ac:dyDescent="0.25">
      <c r="A32" s="70" t="s">
        <v>100</v>
      </c>
      <c r="B32" s="186" t="s">
        <v>8</v>
      </c>
      <c r="C32" s="92"/>
      <c r="D32" s="92">
        <f>D31-(D31*$C$37/100*D35)</f>
        <v>111100</v>
      </c>
      <c r="E32" s="92">
        <f t="shared" ref="E32:H32" si="1">E31-(E31*$C$37/100*E35)</f>
        <v>112211</v>
      </c>
      <c r="F32" s="92">
        <f t="shared" si="1"/>
        <v>113333.10999999999</v>
      </c>
      <c r="G32" s="92">
        <f t="shared" si="1"/>
        <v>114466.44110000001</v>
      </c>
      <c r="H32" s="92">
        <f t="shared" si="1"/>
        <v>115611.105511</v>
      </c>
      <c r="I32" s="76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</row>
    <row r="33" spans="1:23" s="74" customFormat="1" ht="15.75" customHeight="1" x14ac:dyDescent="0.25">
      <c r="A33" s="70" t="s">
        <v>101</v>
      </c>
      <c r="B33" s="186" t="s">
        <v>8</v>
      </c>
      <c r="C33" s="93"/>
      <c r="D33" s="93">
        <f>D31-D32</f>
        <v>0</v>
      </c>
      <c r="E33" s="93">
        <f t="shared" ref="E33:H33" si="2">E31-E32</f>
        <v>0</v>
      </c>
      <c r="F33" s="93">
        <f t="shared" si="2"/>
        <v>0</v>
      </c>
      <c r="G33" s="93">
        <f t="shared" si="2"/>
        <v>0</v>
      </c>
      <c r="H33" s="93">
        <f t="shared" si="2"/>
        <v>0</v>
      </c>
      <c r="I33" s="76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</row>
    <row r="34" spans="1:23" s="74" customFormat="1" ht="15.75" customHeight="1" x14ac:dyDescent="0.25">
      <c r="A34" s="70" t="s">
        <v>108</v>
      </c>
      <c r="B34" s="187" t="s">
        <v>10</v>
      </c>
      <c r="C34" s="94"/>
      <c r="D34" s="94">
        <f>D33/D31</f>
        <v>0</v>
      </c>
      <c r="E34" s="94">
        <f t="shared" ref="E34:H34" si="3">E33/E31</f>
        <v>0</v>
      </c>
      <c r="F34" s="94">
        <f t="shared" si="3"/>
        <v>0</v>
      </c>
      <c r="G34" s="94">
        <f t="shared" si="3"/>
        <v>0</v>
      </c>
      <c r="H34" s="94">
        <f t="shared" si="3"/>
        <v>0</v>
      </c>
      <c r="I34" s="76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</row>
    <row r="35" spans="1:23" s="74" customFormat="1" ht="15.75" customHeight="1" x14ac:dyDescent="0.3">
      <c r="A35" s="29" t="s">
        <v>48</v>
      </c>
      <c r="B35" s="30" t="s">
        <v>10</v>
      </c>
      <c r="C35" s="84"/>
      <c r="D35" s="84">
        <v>0.2</v>
      </c>
      <c r="E35" s="84">
        <v>0.4</v>
      </c>
      <c r="F35" s="84">
        <v>0.6</v>
      </c>
      <c r="G35" s="85">
        <v>0.8</v>
      </c>
      <c r="H35" s="85">
        <v>1</v>
      </c>
      <c r="I35" s="76" t="s">
        <v>110</v>
      </c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</row>
    <row r="36" spans="1:23" ht="13" x14ac:dyDescent="0.3">
      <c r="A36" s="59"/>
      <c r="B36" s="59"/>
      <c r="C36" s="60"/>
      <c r="D36" s="61"/>
      <c r="E36" s="60"/>
      <c r="F36" s="60"/>
      <c r="G36" s="60"/>
      <c r="H36" s="60"/>
      <c r="I36" s="6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x14ac:dyDescent="0.25">
      <c r="A37" s="69" t="s">
        <v>31</v>
      </c>
      <c r="B37" s="77" t="s">
        <v>10</v>
      </c>
      <c r="C37" s="86"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x14ac:dyDescent="0.25">
      <c r="A39" s="15"/>
      <c r="B39" s="15"/>
      <c r="C39" s="221"/>
      <c r="D39" s="221"/>
      <c r="E39" s="221"/>
      <c r="F39" s="221"/>
      <c r="G39" s="221"/>
      <c r="H39" s="221"/>
      <c r="I39" s="221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ht="18" x14ac:dyDescent="0.4">
      <c r="A40" s="31" t="s">
        <v>12</v>
      </c>
      <c r="B40" s="31"/>
      <c r="C40" s="221"/>
      <c r="D40" s="221"/>
      <c r="E40" s="221"/>
      <c r="F40" s="221"/>
      <c r="G40" s="221"/>
      <c r="H40" s="221"/>
      <c r="I40" s="221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 x14ac:dyDescent="0.25">
      <c r="A41" s="177"/>
      <c r="B41" s="178"/>
      <c r="C41" s="178"/>
      <c r="D41" s="178"/>
      <c r="E41" s="178"/>
      <c r="F41" s="178"/>
      <c r="G41" s="178"/>
      <c r="H41" s="178"/>
      <c r="I41" s="179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 ht="12.75" customHeight="1" x14ac:dyDescent="0.25">
      <c r="A42" s="180"/>
      <c r="B42" s="181"/>
      <c r="C42" s="181"/>
      <c r="D42" s="181"/>
      <c r="E42" s="181"/>
      <c r="F42" s="181"/>
      <c r="G42" s="181"/>
      <c r="H42" s="181"/>
      <c r="I42" s="18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3" x14ac:dyDescent="0.25">
      <c r="A43" s="180"/>
      <c r="B43" s="181"/>
      <c r="C43" s="181"/>
      <c r="D43" s="181"/>
      <c r="E43" s="181"/>
      <c r="F43" s="181"/>
      <c r="G43" s="181"/>
      <c r="H43" s="181"/>
      <c r="I43" s="18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 x14ac:dyDescent="0.25">
      <c r="A44" s="180"/>
      <c r="B44" s="181"/>
      <c r="C44" s="181"/>
      <c r="D44" s="181"/>
      <c r="E44" s="181"/>
      <c r="F44" s="181"/>
      <c r="G44" s="181"/>
      <c r="H44" s="181"/>
      <c r="I44" s="18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 x14ac:dyDescent="0.25">
      <c r="A45" s="180"/>
      <c r="B45" s="181"/>
      <c r="C45" s="181"/>
      <c r="D45" s="181"/>
      <c r="E45" s="181"/>
      <c r="F45" s="181"/>
      <c r="G45" s="181"/>
      <c r="H45" s="181"/>
      <c r="I45" s="18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1:23" x14ac:dyDescent="0.25">
      <c r="A46" s="180"/>
      <c r="B46" s="181"/>
      <c r="C46" s="181"/>
      <c r="D46" s="181"/>
      <c r="E46" s="181"/>
      <c r="F46" s="181"/>
      <c r="G46" s="181"/>
      <c r="H46" s="181"/>
      <c r="I46" s="18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3" x14ac:dyDescent="0.25">
      <c r="A47" s="180"/>
      <c r="B47" s="181"/>
      <c r="C47" s="181"/>
      <c r="D47" s="181"/>
      <c r="E47" s="181"/>
      <c r="F47" s="181"/>
      <c r="G47" s="181"/>
      <c r="H47" s="181"/>
      <c r="I47" s="18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3" x14ac:dyDescent="0.25">
      <c r="A48" s="180"/>
      <c r="B48" s="181"/>
      <c r="C48" s="181"/>
      <c r="D48" s="181"/>
      <c r="E48" s="181"/>
      <c r="F48" s="181"/>
      <c r="G48" s="181"/>
      <c r="H48" s="181"/>
      <c r="I48" s="18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3" x14ac:dyDescent="0.25">
      <c r="A49" s="180"/>
      <c r="B49" s="181"/>
      <c r="C49" s="181"/>
      <c r="D49" s="181"/>
      <c r="E49" s="181"/>
      <c r="F49" s="181"/>
      <c r="G49" s="181"/>
      <c r="H49" s="181"/>
      <c r="I49" s="18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 ht="12.75" customHeight="1" x14ac:dyDescent="0.25">
      <c r="A50" s="180"/>
      <c r="B50" s="181"/>
      <c r="C50" s="181"/>
      <c r="D50" s="181"/>
      <c r="E50" s="181"/>
      <c r="F50" s="181"/>
      <c r="G50" s="181"/>
      <c r="H50" s="181"/>
      <c r="I50" s="18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 ht="12.75" customHeight="1" x14ac:dyDescent="0.25">
      <c r="A51" s="180"/>
      <c r="B51" s="181"/>
      <c r="C51" s="181"/>
      <c r="D51" s="181"/>
      <c r="E51" s="181"/>
      <c r="F51" s="181"/>
      <c r="G51" s="181"/>
      <c r="H51" s="181"/>
      <c r="I51" s="18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1:23" x14ac:dyDescent="0.25">
      <c r="A52" s="180"/>
      <c r="B52" s="181"/>
      <c r="C52" s="181"/>
      <c r="D52" s="181"/>
      <c r="E52" s="181"/>
      <c r="F52" s="181"/>
      <c r="G52" s="181"/>
      <c r="H52" s="181"/>
      <c r="I52" s="18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1:23" x14ac:dyDescent="0.25">
      <c r="A53" s="180"/>
      <c r="B53" s="181"/>
      <c r="C53" s="181"/>
      <c r="D53" s="181"/>
      <c r="E53" s="181"/>
      <c r="F53" s="181"/>
      <c r="G53" s="181"/>
      <c r="H53" s="181"/>
      <c r="I53" s="18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3" x14ac:dyDescent="0.25">
      <c r="A54" s="180"/>
      <c r="B54" s="181"/>
      <c r="C54" s="181"/>
      <c r="D54" s="181"/>
      <c r="E54" s="181"/>
      <c r="F54" s="181"/>
      <c r="G54" s="181"/>
      <c r="H54" s="181"/>
      <c r="I54" s="18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3" x14ac:dyDescent="0.25">
      <c r="A55" s="180"/>
      <c r="B55" s="181"/>
      <c r="C55" s="181"/>
      <c r="D55" s="181"/>
      <c r="E55" s="181"/>
      <c r="F55" s="181"/>
      <c r="G55" s="181"/>
      <c r="H55" s="181"/>
      <c r="I55" s="18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 spans="1:23" x14ac:dyDescent="0.25">
      <c r="A56" s="180"/>
      <c r="B56" s="181"/>
      <c r="C56" s="181"/>
      <c r="D56" s="181"/>
      <c r="E56" s="181"/>
      <c r="F56" s="181"/>
      <c r="G56" s="181"/>
      <c r="H56" s="181"/>
      <c r="I56" s="18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1:23" x14ac:dyDescent="0.25">
      <c r="A57" s="180"/>
      <c r="B57" s="181"/>
      <c r="C57" s="181"/>
      <c r="D57" s="181"/>
      <c r="E57" s="181"/>
      <c r="F57" s="181"/>
      <c r="G57" s="181"/>
      <c r="H57" s="181"/>
      <c r="I57" s="18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</row>
    <row r="58" spans="1:23" x14ac:dyDescent="0.25">
      <c r="A58" s="180"/>
      <c r="B58" s="181"/>
      <c r="C58" s="181"/>
      <c r="D58" s="181"/>
      <c r="E58" s="181"/>
      <c r="F58" s="181"/>
      <c r="G58" s="181"/>
      <c r="H58" s="181"/>
      <c r="I58" s="18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</row>
    <row r="59" spans="1:23" x14ac:dyDescent="0.25">
      <c r="A59" s="180"/>
      <c r="B59" s="181"/>
      <c r="C59" s="181"/>
      <c r="D59" s="181"/>
      <c r="E59" s="181"/>
      <c r="F59" s="181"/>
      <c r="G59" s="181"/>
      <c r="H59" s="181"/>
      <c r="I59" s="18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</row>
    <row r="60" spans="1:23" x14ac:dyDescent="0.25">
      <c r="A60" s="180"/>
      <c r="B60" s="181"/>
      <c r="C60" s="181"/>
      <c r="D60" s="181"/>
      <c r="E60" s="181"/>
      <c r="F60" s="181"/>
      <c r="G60" s="181"/>
      <c r="H60" s="181"/>
      <c r="I60" s="18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 spans="1:23" x14ac:dyDescent="0.25">
      <c r="A61" s="180"/>
      <c r="B61" s="181"/>
      <c r="C61" s="181"/>
      <c r="D61" s="181"/>
      <c r="E61" s="181"/>
      <c r="F61" s="181"/>
      <c r="G61" s="181"/>
      <c r="H61" s="181"/>
      <c r="I61" s="18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 spans="1:23" x14ac:dyDescent="0.25">
      <c r="A62" s="180"/>
      <c r="B62" s="181"/>
      <c r="C62" s="181"/>
      <c r="D62" s="181"/>
      <c r="E62" s="181"/>
      <c r="F62" s="181"/>
      <c r="G62" s="181"/>
      <c r="H62" s="181"/>
      <c r="I62" s="18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3" spans="1:23" x14ac:dyDescent="0.25">
      <c r="A63" s="180"/>
      <c r="B63" s="181"/>
      <c r="C63" s="181"/>
      <c r="D63" s="181"/>
      <c r="E63" s="181"/>
      <c r="F63" s="181"/>
      <c r="G63" s="181"/>
      <c r="H63" s="181"/>
      <c r="I63" s="18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</row>
    <row r="64" spans="1:23" x14ac:dyDescent="0.25">
      <c r="A64" s="180"/>
      <c r="B64" s="181"/>
      <c r="C64" s="181"/>
      <c r="D64" s="181"/>
      <c r="E64" s="181"/>
      <c r="F64" s="181"/>
      <c r="G64" s="181"/>
      <c r="H64" s="181"/>
      <c r="I64" s="18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</row>
    <row r="65" spans="1:23" x14ac:dyDescent="0.25">
      <c r="A65" s="180"/>
      <c r="B65" s="181"/>
      <c r="C65" s="181"/>
      <c r="D65" s="181"/>
      <c r="E65" s="181"/>
      <c r="F65" s="181"/>
      <c r="G65" s="181"/>
      <c r="H65" s="181"/>
      <c r="I65" s="18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</row>
    <row r="66" spans="1:23" x14ac:dyDescent="0.25">
      <c r="A66" s="180"/>
      <c r="B66" s="181"/>
      <c r="C66" s="181"/>
      <c r="D66" s="181"/>
      <c r="E66" s="181"/>
      <c r="F66" s="181"/>
      <c r="G66" s="181"/>
      <c r="H66" s="181"/>
      <c r="I66" s="18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</row>
    <row r="67" spans="1:23" x14ac:dyDescent="0.25">
      <c r="A67" s="180"/>
      <c r="B67" s="181"/>
      <c r="C67" s="181"/>
      <c r="D67" s="181"/>
      <c r="E67" s="181"/>
      <c r="F67" s="181"/>
      <c r="G67" s="181"/>
      <c r="H67" s="181"/>
      <c r="I67" s="18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</row>
    <row r="68" spans="1:23" x14ac:dyDescent="0.25">
      <c r="A68" s="180"/>
      <c r="B68" s="181"/>
      <c r="C68" s="181"/>
      <c r="D68" s="181"/>
      <c r="E68" s="181"/>
      <c r="F68" s="181"/>
      <c r="G68" s="181"/>
      <c r="H68" s="181"/>
      <c r="I68" s="18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</row>
    <row r="69" spans="1:23" x14ac:dyDescent="0.25">
      <c r="A69" s="180"/>
      <c r="B69" s="181"/>
      <c r="C69" s="181"/>
      <c r="D69" s="181"/>
      <c r="E69" s="181"/>
      <c r="F69" s="181"/>
      <c r="G69" s="181"/>
      <c r="H69" s="181"/>
      <c r="I69" s="18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 spans="1:23" x14ac:dyDescent="0.25">
      <c r="A70" s="180"/>
      <c r="B70" s="181"/>
      <c r="C70" s="181"/>
      <c r="D70" s="181"/>
      <c r="E70" s="181"/>
      <c r="F70" s="181"/>
      <c r="G70" s="181"/>
      <c r="H70" s="181"/>
      <c r="I70" s="18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</row>
    <row r="71" spans="1:23" x14ac:dyDescent="0.25">
      <c r="A71" s="180"/>
      <c r="B71" s="181"/>
      <c r="C71" s="181"/>
      <c r="D71" s="181"/>
      <c r="E71" s="181"/>
      <c r="F71" s="181"/>
      <c r="G71" s="181"/>
      <c r="H71" s="181"/>
      <c r="I71" s="18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</row>
    <row r="72" spans="1:23" x14ac:dyDescent="0.25">
      <c r="A72" s="180"/>
      <c r="B72" s="181"/>
      <c r="C72" s="181"/>
      <c r="D72" s="181"/>
      <c r="E72" s="181"/>
      <c r="F72" s="181"/>
      <c r="G72" s="181"/>
      <c r="H72" s="181"/>
      <c r="I72" s="18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</row>
    <row r="73" spans="1:23" x14ac:dyDescent="0.25">
      <c r="A73" s="180"/>
      <c r="B73" s="181"/>
      <c r="C73" s="181"/>
      <c r="D73" s="181"/>
      <c r="E73" s="181"/>
      <c r="F73" s="181"/>
      <c r="G73" s="181"/>
      <c r="H73" s="181"/>
      <c r="I73" s="18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</row>
    <row r="74" spans="1:23" x14ac:dyDescent="0.25">
      <c r="A74" s="180"/>
      <c r="B74" s="181"/>
      <c r="C74" s="181"/>
      <c r="D74" s="181"/>
      <c r="E74" s="181"/>
      <c r="F74" s="181"/>
      <c r="G74" s="181"/>
      <c r="H74" s="181"/>
      <c r="I74" s="18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1:23" x14ac:dyDescent="0.25">
      <c r="A75" s="183"/>
      <c r="B75" s="184"/>
      <c r="C75" s="184"/>
      <c r="D75" s="184"/>
      <c r="E75" s="184"/>
      <c r="F75" s="184"/>
      <c r="G75" s="184"/>
      <c r="H75" s="184"/>
      <c r="I75" s="185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spans="1:23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</row>
    <row r="77" spans="1:23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</row>
    <row r="78" spans="1:23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</row>
  </sheetData>
  <mergeCells count="3">
    <mergeCell ref="C28:H28"/>
    <mergeCell ref="I29:I30"/>
    <mergeCell ref="C39:I40"/>
  </mergeCells>
  <conditionalFormatting sqref="C30">
    <cfRule type="containsText" dxfId="8" priority="3" operator="containsText" text="bitte auswählen">
      <formula>NOT(ISERROR(SEARCH("bitte auswählen",C30)))</formula>
    </cfRule>
  </conditionalFormatting>
  <conditionalFormatting sqref="C30">
    <cfRule type="containsText" dxfId="7" priority="2" operator="containsText" text="umgesetzt">
      <formula>NOT(ISERROR(SEARCH("umgesetzt",C30)))</formula>
    </cfRule>
  </conditionalFormatting>
  <conditionalFormatting sqref="C30">
    <cfRule type="containsText" dxfId="6" priority="1" stopIfTrue="1" operator="containsText" text="geplant">
      <formula>NOT(ISERROR(SEARCH("geplant",C30)))</formula>
    </cfRule>
  </conditionalFormatting>
  <dataValidations count="3">
    <dataValidation type="list" allowBlank="1" showInputMessage="1" showErrorMessage="1" sqref="C42:H42" xr:uid="{00000000-0002-0000-0600-000000000000}">
      <formula1>$M$31:$M$33</formula1>
    </dataValidation>
    <dataValidation showDropDown="1" showInputMessage="1" showErrorMessage="1" sqref="D30:H30" xr:uid="{00000000-0002-0000-0600-000001000000}"/>
    <dataValidation type="list" allowBlank="1" showInputMessage="1" showErrorMessage="1" sqref="C30" xr:uid="{00000000-0002-0000-0600-000002000000}">
      <formula1>JahrNull</formula1>
    </dataValidation>
  </dataValidations>
  <hyperlinks>
    <hyperlink ref="A9" location="Dashboard!A1" display="Zurück zum Dashboard -&gt;" xr:uid="{00000000-0004-0000-0600-000000000000}"/>
  </hyperlinks>
  <pageMargins left="0.7" right="0.7" top="0.78740157499999996" bottom="0.78740157499999996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3000000}">
          <x14:formula1>
            <xm:f>Dropdown!$C$2:$C$3</xm:f>
          </x14:formula1>
          <xm:sqref>B31:B33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78"/>
  <sheetViews>
    <sheetView zoomScale="85" zoomScaleNormal="85" workbookViewId="0">
      <selection activeCell="C31" sqref="C31:H35"/>
    </sheetView>
  </sheetViews>
  <sheetFormatPr baseColWidth="10" defaultRowHeight="12.5" x14ac:dyDescent="0.25"/>
  <cols>
    <col min="1" max="1" width="81.7265625" customWidth="1"/>
    <col min="2" max="2" width="18.1796875" customWidth="1"/>
    <col min="3" max="3" width="17.1796875" customWidth="1"/>
    <col min="4" max="8" width="15.7265625" customWidth="1"/>
    <col min="9" max="9" width="61" customWidth="1"/>
  </cols>
  <sheetData>
    <row r="1" spans="1:23" s="12" customFormat="1" x14ac:dyDescent="0.25"/>
    <row r="2" spans="1:23" s="12" customFormat="1" x14ac:dyDescent="0.25"/>
    <row r="3" spans="1:23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3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x14ac:dyDescent="0.25">
      <c r="A9" s="43" t="s">
        <v>1</v>
      </c>
      <c r="B9" s="63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x14ac:dyDescent="0.25">
      <c r="A10" s="42"/>
      <c r="B10" s="4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x14ac:dyDescent="0.25">
      <c r="A11" s="42"/>
      <c r="B11" s="4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x14ac:dyDescent="0.25">
      <c r="A12" s="42"/>
      <c r="B12" s="4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x14ac:dyDescent="0.25">
      <c r="A13" s="42"/>
      <c r="B13" s="4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x14ac:dyDescent="0.25">
      <c r="A14" s="42"/>
      <c r="B14" s="4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x14ac:dyDescent="0.25">
      <c r="A15" s="42"/>
      <c r="B15" s="4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x14ac:dyDescent="0.25">
      <c r="A16" s="42"/>
      <c r="B16" s="4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x14ac:dyDescent="0.25">
      <c r="A17" s="42"/>
      <c r="B17" s="4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x14ac:dyDescent="0.25">
      <c r="A18" s="42"/>
      <c r="B18" s="4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x14ac:dyDescent="0.25">
      <c r="A19" s="42"/>
      <c r="B19" s="4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x14ac:dyDescent="0.25">
      <c r="A20" s="42"/>
      <c r="B20" s="4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x14ac:dyDescent="0.25">
      <c r="A21" s="42"/>
      <c r="B21" s="4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x14ac:dyDescent="0.25">
      <c r="A22" s="42"/>
      <c r="B22" s="4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x14ac:dyDescent="0.25">
      <c r="A23" s="42"/>
      <c r="B23" s="4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ht="12.75" customHeight="1" x14ac:dyDescent="0.25">
      <c r="A28" s="24"/>
      <c r="B28" s="15"/>
      <c r="C28" s="254" t="s">
        <v>52</v>
      </c>
      <c r="D28" s="255"/>
      <c r="E28" s="255"/>
      <c r="F28" s="255"/>
      <c r="G28" s="255"/>
      <c r="H28" s="255"/>
      <c r="I28" s="83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ht="15.5" x14ac:dyDescent="0.3">
      <c r="A29" s="33" t="s">
        <v>2</v>
      </c>
      <c r="B29" s="33" t="s">
        <v>35</v>
      </c>
      <c r="C29" s="40" t="s">
        <v>0</v>
      </c>
      <c r="D29" s="88">
        <f>C30+1</f>
        <v>2015</v>
      </c>
      <c r="E29" s="89">
        <f t="shared" ref="E29:H29" si="0">D29+1</f>
        <v>2016</v>
      </c>
      <c r="F29" s="88">
        <f t="shared" si="0"/>
        <v>2017</v>
      </c>
      <c r="G29" s="90">
        <f t="shared" si="0"/>
        <v>2018</v>
      </c>
      <c r="H29" s="91">
        <f t="shared" si="0"/>
        <v>2019</v>
      </c>
      <c r="I29" s="256" t="s">
        <v>22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s="74" customFormat="1" ht="16.5" customHeight="1" x14ac:dyDescent="0.25">
      <c r="A30" s="71"/>
      <c r="B30" s="71"/>
      <c r="C30" s="188">
        <v>2014</v>
      </c>
      <c r="D30" s="72"/>
      <c r="E30" s="72"/>
      <c r="F30" s="72"/>
      <c r="G30" s="72"/>
      <c r="H30" s="72"/>
      <c r="I30" s="257" t="s">
        <v>3</v>
      </c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</row>
    <row r="31" spans="1:23" s="74" customFormat="1" ht="15.5" x14ac:dyDescent="0.25">
      <c r="A31" s="70" t="s">
        <v>95</v>
      </c>
      <c r="B31" s="186" t="s">
        <v>8</v>
      </c>
      <c r="C31" s="93"/>
      <c r="D31" s="93">
        <f>Dashboard!F33</f>
        <v>111100</v>
      </c>
      <c r="E31" s="93">
        <f>Dashboard!G33</f>
        <v>112211</v>
      </c>
      <c r="F31" s="93">
        <f>Dashboard!H33</f>
        <v>113333.10999999999</v>
      </c>
      <c r="G31" s="93">
        <f>Dashboard!I33</f>
        <v>114466.44110000001</v>
      </c>
      <c r="H31" s="93">
        <f>Dashboard!J33</f>
        <v>115611.105511</v>
      </c>
      <c r="I31" s="76" t="s">
        <v>33</v>
      </c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</row>
    <row r="32" spans="1:23" s="74" customFormat="1" ht="15.5" x14ac:dyDescent="0.25">
      <c r="A32" s="70" t="s">
        <v>102</v>
      </c>
      <c r="B32" s="186" t="s">
        <v>8</v>
      </c>
      <c r="C32" s="92"/>
      <c r="D32" s="92">
        <f>D31-(D31*$C$37/100*D35)</f>
        <v>111100</v>
      </c>
      <c r="E32" s="92">
        <f t="shared" ref="E32:H32" si="1">E31-(E31*$C$37/100*E35)</f>
        <v>112211</v>
      </c>
      <c r="F32" s="92">
        <f t="shared" si="1"/>
        <v>113333.10999999999</v>
      </c>
      <c r="G32" s="92">
        <f t="shared" si="1"/>
        <v>114466.44110000001</v>
      </c>
      <c r="H32" s="92">
        <f t="shared" si="1"/>
        <v>115611.105511</v>
      </c>
      <c r="I32" s="76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</row>
    <row r="33" spans="1:23" s="74" customFormat="1" ht="15.75" customHeight="1" x14ac:dyDescent="0.25">
      <c r="A33" s="70" t="s">
        <v>103</v>
      </c>
      <c r="B33" s="186" t="s">
        <v>8</v>
      </c>
      <c r="C33" s="93"/>
      <c r="D33" s="93">
        <f>D31-D32</f>
        <v>0</v>
      </c>
      <c r="E33" s="93">
        <f t="shared" ref="E33:H33" si="2">E31-E32</f>
        <v>0</v>
      </c>
      <c r="F33" s="93">
        <f t="shared" si="2"/>
        <v>0</v>
      </c>
      <c r="G33" s="93">
        <f t="shared" si="2"/>
        <v>0</v>
      </c>
      <c r="H33" s="93">
        <f t="shared" si="2"/>
        <v>0</v>
      </c>
      <c r="I33" s="76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</row>
    <row r="34" spans="1:23" s="74" customFormat="1" ht="15.75" customHeight="1" x14ac:dyDescent="0.25">
      <c r="A34" s="70" t="s">
        <v>108</v>
      </c>
      <c r="B34" s="187" t="s">
        <v>10</v>
      </c>
      <c r="C34" s="94"/>
      <c r="D34" s="94">
        <f>D33/D31</f>
        <v>0</v>
      </c>
      <c r="E34" s="94">
        <f t="shared" ref="E34:H34" si="3">E33/E31</f>
        <v>0</v>
      </c>
      <c r="F34" s="94">
        <f t="shared" si="3"/>
        <v>0</v>
      </c>
      <c r="G34" s="94">
        <f t="shared" si="3"/>
        <v>0</v>
      </c>
      <c r="H34" s="94">
        <f t="shared" si="3"/>
        <v>0</v>
      </c>
      <c r="I34" s="76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</row>
    <row r="35" spans="1:23" s="74" customFormat="1" ht="15.75" customHeight="1" x14ac:dyDescent="0.3">
      <c r="A35" s="29" t="s">
        <v>48</v>
      </c>
      <c r="B35" s="30" t="s">
        <v>10</v>
      </c>
      <c r="C35" s="84"/>
      <c r="D35" s="84">
        <v>0.2</v>
      </c>
      <c r="E35" s="84">
        <v>0.4</v>
      </c>
      <c r="F35" s="84">
        <v>0.6</v>
      </c>
      <c r="G35" s="85">
        <v>0.8</v>
      </c>
      <c r="H35" s="85">
        <v>1</v>
      </c>
      <c r="I35" s="76" t="s">
        <v>110</v>
      </c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</row>
    <row r="36" spans="1:23" ht="13" x14ac:dyDescent="0.3">
      <c r="A36" s="59"/>
      <c r="B36" s="59"/>
      <c r="C36" s="60"/>
      <c r="D36" s="61"/>
      <c r="E36" s="60"/>
      <c r="F36" s="60"/>
      <c r="G36" s="60"/>
      <c r="H36" s="60"/>
      <c r="I36" s="6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x14ac:dyDescent="0.25">
      <c r="A37" s="69" t="s">
        <v>31</v>
      </c>
      <c r="B37" s="77" t="s">
        <v>10</v>
      </c>
      <c r="C37" s="86"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x14ac:dyDescent="0.25">
      <c r="A39" s="15"/>
      <c r="B39" s="15"/>
      <c r="C39" s="221"/>
      <c r="D39" s="221"/>
      <c r="E39" s="221"/>
      <c r="F39" s="221"/>
      <c r="G39" s="221"/>
      <c r="H39" s="221"/>
      <c r="I39" s="221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ht="18" x14ac:dyDescent="0.4">
      <c r="A40" s="31" t="s">
        <v>12</v>
      </c>
      <c r="B40" s="31"/>
      <c r="C40" s="221"/>
      <c r="D40" s="221"/>
      <c r="E40" s="221"/>
      <c r="F40" s="221"/>
      <c r="G40" s="221"/>
      <c r="H40" s="221"/>
      <c r="I40" s="221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 x14ac:dyDescent="0.25">
      <c r="A41" s="177"/>
      <c r="B41" s="178"/>
      <c r="C41" s="178"/>
      <c r="D41" s="178"/>
      <c r="E41" s="178"/>
      <c r="F41" s="178"/>
      <c r="G41" s="178"/>
      <c r="H41" s="178"/>
      <c r="I41" s="179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 ht="12.75" customHeight="1" x14ac:dyDescent="0.25">
      <c r="A42" s="180"/>
      <c r="B42" s="181"/>
      <c r="C42" s="181"/>
      <c r="D42" s="181"/>
      <c r="E42" s="181"/>
      <c r="F42" s="181"/>
      <c r="G42" s="181"/>
      <c r="H42" s="181"/>
      <c r="I42" s="18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3" x14ac:dyDescent="0.25">
      <c r="A43" s="180"/>
      <c r="B43" s="181"/>
      <c r="C43" s="181"/>
      <c r="D43" s="181"/>
      <c r="E43" s="181"/>
      <c r="F43" s="181"/>
      <c r="G43" s="181"/>
      <c r="H43" s="181"/>
      <c r="I43" s="18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 x14ac:dyDescent="0.25">
      <c r="A44" s="180"/>
      <c r="B44" s="181"/>
      <c r="C44" s="181"/>
      <c r="D44" s="181"/>
      <c r="E44" s="181"/>
      <c r="F44" s="181"/>
      <c r="G44" s="181"/>
      <c r="H44" s="181"/>
      <c r="I44" s="18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 x14ac:dyDescent="0.25">
      <c r="A45" s="180"/>
      <c r="B45" s="181"/>
      <c r="C45" s="181"/>
      <c r="D45" s="181"/>
      <c r="E45" s="181"/>
      <c r="F45" s="181"/>
      <c r="G45" s="181"/>
      <c r="H45" s="181"/>
      <c r="I45" s="18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1:23" x14ac:dyDescent="0.25">
      <c r="A46" s="180"/>
      <c r="B46" s="181"/>
      <c r="C46" s="181"/>
      <c r="D46" s="181"/>
      <c r="E46" s="181"/>
      <c r="F46" s="181"/>
      <c r="G46" s="181"/>
      <c r="H46" s="181"/>
      <c r="I46" s="18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3" x14ac:dyDescent="0.25">
      <c r="A47" s="180"/>
      <c r="B47" s="181"/>
      <c r="C47" s="181"/>
      <c r="D47" s="181"/>
      <c r="E47" s="181"/>
      <c r="F47" s="181"/>
      <c r="G47" s="181"/>
      <c r="H47" s="181"/>
      <c r="I47" s="18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3" x14ac:dyDescent="0.25">
      <c r="A48" s="180"/>
      <c r="B48" s="181"/>
      <c r="C48" s="181"/>
      <c r="D48" s="181"/>
      <c r="E48" s="181"/>
      <c r="F48" s="181"/>
      <c r="G48" s="181"/>
      <c r="H48" s="181"/>
      <c r="I48" s="18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3" x14ac:dyDescent="0.25">
      <c r="A49" s="180"/>
      <c r="B49" s="181"/>
      <c r="C49" s="181"/>
      <c r="D49" s="181"/>
      <c r="E49" s="181"/>
      <c r="F49" s="181"/>
      <c r="G49" s="181"/>
      <c r="H49" s="181"/>
      <c r="I49" s="18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 ht="12.75" customHeight="1" x14ac:dyDescent="0.25">
      <c r="A50" s="180"/>
      <c r="B50" s="181"/>
      <c r="C50" s="181"/>
      <c r="D50" s="181"/>
      <c r="E50" s="181"/>
      <c r="F50" s="181"/>
      <c r="G50" s="181"/>
      <c r="H50" s="181"/>
      <c r="I50" s="18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 ht="12.75" customHeight="1" x14ac:dyDescent="0.25">
      <c r="A51" s="180"/>
      <c r="B51" s="181"/>
      <c r="C51" s="181"/>
      <c r="D51" s="181"/>
      <c r="E51" s="181"/>
      <c r="F51" s="181"/>
      <c r="G51" s="181"/>
      <c r="H51" s="181"/>
      <c r="I51" s="18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1:23" x14ac:dyDescent="0.25">
      <c r="A52" s="180"/>
      <c r="B52" s="181"/>
      <c r="C52" s="181"/>
      <c r="D52" s="181"/>
      <c r="E52" s="181"/>
      <c r="F52" s="181"/>
      <c r="G52" s="181"/>
      <c r="H52" s="181"/>
      <c r="I52" s="18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1:23" x14ac:dyDescent="0.25">
      <c r="A53" s="180"/>
      <c r="B53" s="181"/>
      <c r="C53" s="181"/>
      <c r="D53" s="181"/>
      <c r="E53" s="181"/>
      <c r="F53" s="181"/>
      <c r="G53" s="181"/>
      <c r="H53" s="181"/>
      <c r="I53" s="18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3" x14ac:dyDescent="0.25">
      <c r="A54" s="180"/>
      <c r="B54" s="181"/>
      <c r="C54" s="181"/>
      <c r="D54" s="181"/>
      <c r="E54" s="181"/>
      <c r="F54" s="181"/>
      <c r="G54" s="181"/>
      <c r="H54" s="181"/>
      <c r="I54" s="18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3" x14ac:dyDescent="0.25">
      <c r="A55" s="180"/>
      <c r="B55" s="181"/>
      <c r="C55" s="181"/>
      <c r="D55" s="181"/>
      <c r="E55" s="181"/>
      <c r="F55" s="181"/>
      <c r="G55" s="181"/>
      <c r="H55" s="181"/>
      <c r="I55" s="18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 spans="1:23" x14ac:dyDescent="0.25">
      <c r="A56" s="180"/>
      <c r="B56" s="181"/>
      <c r="C56" s="181"/>
      <c r="D56" s="181"/>
      <c r="E56" s="181"/>
      <c r="F56" s="181"/>
      <c r="G56" s="181"/>
      <c r="H56" s="181"/>
      <c r="I56" s="18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1:23" x14ac:dyDescent="0.25">
      <c r="A57" s="180"/>
      <c r="B57" s="181"/>
      <c r="C57" s="181"/>
      <c r="D57" s="181"/>
      <c r="E57" s="181"/>
      <c r="F57" s="181"/>
      <c r="G57" s="181"/>
      <c r="H57" s="181"/>
      <c r="I57" s="18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</row>
    <row r="58" spans="1:23" x14ac:dyDescent="0.25">
      <c r="A58" s="180"/>
      <c r="B58" s="181"/>
      <c r="C58" s="181"/>
      <c r="D58" s="181"/>
      <c r="E58" s="181"/>
      <c r="F58" s="181"/>
      <c r="G58" s="181"/>
      <c r="H58" s="181"/>
      <c r="I58" s="18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</row>
    <row r="59" spans="1:23" x14ac:dyDescent="0.25">
      <c r="A59" s="180"/>
      <c r="B59" s="181"/>
      <c r="C59" s="181"/>
      <c r="D59" s="181"/>
      <c r="E59" s="181"/>
      <c r="F59" s="181"/>
      <c r="G59" s="181"/>
      <c r="H59" s="181"/>
      <c r="I59" s="18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</row>
    <row r="60" spans="1:23" x14ac:dyDescent="0.25">
      <c r="A60" s="180"/>
      <c r="B60" s="181"/>
      <c r="C60" s="181"/>
      <c r="D60" s="181"/>
      <c r="E60" s="181"/>
      <c r="F60" s="181"/>
      <c r="G60" s="181"/>
      <c r="H60" s="181"/>
      <c r="I60" s="18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 spans="1:23" x14ac:dyDescent="0.25">
      <c r="A61" s="180"/>
      <c r="B61" s="181"/>
      <c r="C61" s="181"/>
      <c r="D61" s="181"/>
      <c r="E61" s="181"/>
      <c r="F61" s="181"/>
      <c r="G61" s="181"/>
      <c r="H61" s="181"/>
      <c r="I61" s="18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 spans="1:23" x14ac:dyDescent="0.25">
      <c r="A62" s="180"/>
      <c r="B62" s="181"/>
      <c r="C62" s="181"/>
      <c r="D62" s="181"/>
      <c r="E62" s="181"/>
      <c r="F62" s="181"/>
      <c r="G62" s="181"/>
      <c r="H62" s="181"/>
      <c r="I62" s="18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3" spans="1:23" x14ac:dyDescent="0.25">
      <c r="A63" s="180"/>
      <c r="B63" s="181"/>
      <c r="C63" s="181"/>
      <c r="D63" s="181"/>
      <c r="E63" s="181"/>
      <c r="F63" s="181"/>
      <c r="G63" s="181"/>
      <c r="H63" s="181"/>
      <c r="I63" s="18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</row>
    <row r="64" spans="1:23" x14ac:dyDescent="0.25">
      <c r="A64" s="180"/>
      <c r="B64" s="181"/>
      <c r="C64" s="181"/>
      <c r="D64" s="181"/>
      <c r="E64" s="181"/>
      <c r="F64" s="181"/>
      <c r="G64" s="181"/>
      <c r="H64" s="181"/>
      <c r="I64" s="18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</row>
    <row r="65" spans="1:23" x14ac:dyDescent="0.25">
      <c r="A65" s="180"/>
      <c r="B65" s="181"/>
      <c r="C65" s="181"/>
      <c r="D65" s="181"/>
      <c r="E65" s="181"/>
      <c r="F65" s="181"/>
      <c r="G65" s="181"/>
      <c r="H65" s="181"/>
      <c r="I65" s="18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</row>
    <row r="66" spans="1:23" x14ac:dyDescent="0.25">
      <c r="A66" s="180"/>
      <c r="B66" s="181"/>
      <c r="C66" s="181"/>
      <c r="D66" s="181"/>
      <c r="E66" s="181"/>
      <c r="F66" s="181"/>
      <c r="G66" s="181"/>
      <c r="H66" s="181"/>
      <c r="I66" s="18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</row>
    <row r="67" spans="1:23" x14ac:dyDescent="0.25">
      <c r="A67" s="180"/>
      <c r="B67" s="181"/>
      <c r="C67" s="181"/>
      <c r="D67" s="181"/>
      <c r="E67" s="181"/>
      <c r="F67" s="181"/>
      <c r="G67" s="181"/>
      <c r="H67" s="181"/>
      <c r="I67" s="18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</row>
    <row r="68" spans="1:23" x14ac:dyDescent="0.25">
      <c r="A68" s="180"/>
      <c r="B68" s="181"/>
      <c r="C68" s="181"/>
      <c r="D68" s="181"/>
      <c r="E68" s="181"/>
      <c r="F68" s="181"/>
      <c r="G68" s="181"/>
      <c r="H68" s="181"/>
      <c r="I68" s="18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</row>
    <row r="69" spans="1:23" x14ac:dyDescent="0.25">
      <c r="A69" s="180"/>
      <c r="B69" s="181"/>
      <c r="C69" s="181"/>
      <c r="D69" s="181"/>
      <c r="E69" s="181"/>
      <c r="F69" s="181"/>
      <c r="G69" s="181"/>
      <c r="H69" s="181"/>
      <c r="I69" s="18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 spans="1:23" x14ac:dyDescent="0.25">
      <c r="A70" s="180"/>
      <c r="B70" s="181"/>
      <c r="C70" s="181"/>
      <c r="D70" s="181"/>
      <c r="E70" s="181"/>
      <c r="F70" s="181"/>
      <c r="G70" s="181"/>
      <c r="H70" s="181"/>
      <c r="I70" s="18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</row>
    <row r="71" spans="1:23" x14ac:dyDescent="0.25">
      <c r="A71" s="180"/>
      <c r="B71" s="181"/>
      <c r="C71" s="181"/>
      <c r="D71" s="181"/>
      <c r="E71" s="181"/>
      <c r="F71" s="181"/>
      <c r="G71" s="181"/>
      <c r="H71" s="181"/>
      <c r="I71" s="18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</row>
    <row r="72" spans="1:23" x14ac:dyDescent="0.25">
      <c r="A72" s="180"/>
      <c r="B72" s="181"/>
      <c r="C72" s="181"/>
      <c r="D72" s="181"/>
      <c r="E72" s="181"/>
      <c r="F72" s="181"/>
      <c r="G72" s="181"/>
      <c r="H72" s="181"/>
      <c r="I72" s="18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</row>
    <row r="73" spans="1:23" x14ac:dyDescent="0.25">
      <c r="A73" s="180"/>
      <c r="B73" s="181"/>
      <c r="C73" s="181"/>
      <c r="D73" s="181"/>
      <c r="E73" s="181"/>
      <c r="F73" s="181"/>
      <c r="G73" s="181"/>
      <c r="H73" s="181"/>
      <c r="I73" s="18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</row>
    <row r="74" spans="1:23" x14ac:dyDescent="0.25">
      <c r="A74" s="180"/>
      <c r="B74" s="181"/>
      <c r="C74" s="181"/>
      <c r="D74" s="181"/>
      <c r="E74" s="181"/>
      <c r="F74" s="181"/>
      <c r="G74" s="181"/>
      <c r="H74" s="181"/>
      <c r="I74" s="18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1:23" x14ac:dyDescent="0.25">
      <c r="A75" s="183"/>
      <c r="B75" s="184"/>
      <c r="C75" s="184"/>
      <c r="D75" s="184"/>
      <c r="E75" s="184"/>
      <c r="F75" s="184"/>
      <c r="G75" s="184"/>
      <c r="H75" s="184"/>
      <c r="I75" s="185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spans="1:23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</row>
    <row r="77" spans="1:23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</row>
    <row r="78" spans="1:23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</row>
  </sheetData>
  <mergeCells count="3">
    <mergeCell ref="C28:H28"/>
    <mergeCell ref="I29:I30"/>
    <mergeCell ref="C39:I40"/>
  </mergeCells>
  <conditionalFormatting sqref="C30">
    <cfRule type="containsText" dxfId="5" priority="3" operator="containsText" text="bitte auswählen">
      <formula>NOT(ISERROR(SEARCH("bitte auswählen",C30)))</formula>
    </cfRule>
  </conditionalFormatting>
  <conditionalFormatting sqref="C30">
    <cfRule type="containsText" dxfId="4" priority="2" operator="containsText" text="umgesetzt">
      <formula>NOT(ISERROR(SEARCH("umgesetzt",C30)))</formula>
    </cfRule>
  </conditionalFormatting>
  <conditionalFormatting sqref="C30">
    <cfRule type="containsText" dxfId="3" priority="1" stopIfTrue="1" operator="containsText" text="geplant">
      <formula>NOT(ISERROR(SEARCH("geplant",C30)))</formula>
    </cfRule>
  </conditionalFormatting>
  <dataValidations count="3">
    <dataValidation type="list" allowBlank="1" showInputMessage="1" showErrorMessage="1" sqref="C42:H42" xr:uid="{00000000-0002-0000-0700-000000000000}">
      <formula1>$M$31:$M$33</formula1>
    </dataValidation>
    <dataValidation showDropDown="1" showInputMessage="1" showErrorMessage="1" sqref="D30:H30" xr:uid="{00000000-0002-0000-0700-000001000000}"/>
    <dataValidation type="list" allowBlank="1" showInputMessage="1" showErrorMessage="1" sqref="C30" xr:uid="{00000000-0002-0000-0700-000002000000}">
      <formula1>JahrNull</formula1>
    </dataValidation>
  </dataValidations>
  <hyperlinks>
    <hyperlink ref="A9" location="Dashboard!A1" display="Zurück zum Dashboard -&gt;" xr:uid="{00000000-0004-0000-0700-000000000000}"/>
  </hyperlinks>
  <pageMargins left="0.7" right="0.7" top="0.78740157499999996" bottom="0.78740157499999996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3000000}">
          <x14:formula1>
            <xm:f>Dropdown!$C$2:$C$3</xm:f>
          </x14:formula1>
          <xm:sqref>B31:B33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78"/>
  <sheetViews>
    <sheetView zoomScale="85" zoomScaleNormal="85" workbookViewId="0">
      <selection activeCell="A37" sqref="A37"/>
    </sheetView>
  </sheetViews>
  <sheetFormatPr baseColWidth="10" defaultRowHeight="12.5" x14ac:dyDescent="0.25"/>
  <cols>
    <col min="1" max="1" width="81.7265625" customWidth="1"/>
    <col min="2" max="2" width="18.1796875" customWidth="1"/>
    <col min="3" max="3" width="17.1796875" customWidth="1"/>
    <col min="4" max="8" width="15.7265625" customWidth="1"/>
    <col min="9" max="9" width="61" customWidth="1"/>
  </cols>
  <sheetData>
    <row r="1" spans="1:23" s="12" customFormat="1" x14ac:dyDescent="0.25"/>
    <row r="2" spans="1:23" s="12" customFormat="1" x14ac:dyDescent="0.25"/>
    <row r="3" spans="1:23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3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x14ac:dyDescent="0.25">
      <c r="A9" s="43" t="s">
        <v>1</v>
      </c>
      <c r="B9" s="63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x14ac:dyDescent="0.25">
      <c r="A10" s="42"/>
      <c r="B10" s="4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x14ac:dyDescent="0.25">
      <c r="A11" s="42"/>
      <c r="B11" s="4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x14ac:dyDescent="0.25">
      <c r="A12" s="42"/>
      <c r="B12" s="4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x14ac:dyDescent="0.25">
      <c r="A13" s="42"/>
      <c r="B13" s="4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x14ac:dyDescent="0.25">
      <c r="A14" s="42"/>
      <c r="B14" s="4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x14ac:dyDescent="0.25">
      <c r="A15" s="42"/>
      <c r="B15" s="4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x14ac:dyDescent="0.25">
      <c r="A16" s="42"/>
      <c r="B16" s="4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x14ac:dyDescent="0.25">
      <c r="A17" s="42"/>
      <c r="B17" s="4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x14ac:dyDescent="0.25">
      <c r="A18" s="42"/>
      <c r="B18" s="4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x14ac:dyDescent="0.25">
      <c r="A19" s="42"/>
      <c r="B19" s="4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x14ac:dyDescent="0.25">
      <c r="A20" s="42"/>
      <c r="B20" s="4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x14ac:dyDescent="0.25">
      <c r="A21" s="42"/>
      <c r="B21" s="4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x14ac:dyDescent="0.25">
      <c r="A22" s="42"/>
      <c r="B22" s="4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x14ac:dyDescent="0.25">
      <c r="A23" s="42"/>
      <c r="B23" s="4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ht="12.75" customHeight="1" x14ac:dyDescent="0.25">
      <c r="A28" s="24"/>
      <c r="B28" s="15"/>
      <c r="C28" s="254" t="s">
        <v>53</v>
      </c>
      <c r="D28" s="255"/>
      <c r="E28" s="255"/>
      <c r="F28" s="255"/>
      <c r="G28" s="255"/>
      <c r="H28" s="255"/>
      <c r="I28" s="83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ht="15.5" x14ac:dyDescent="0.3">
      <c r="A29" s="33" t="s">
        <v>2</v>
      </c>
      <c r="B29" s="33" t="s">
        <v>35</v>
      </c>
      <c r="C29" s="40" t="s">
        <v>0</v>
      </c>
      <c r="D29" s="88">
        <f>C30+1</f>
        <v>2015</v>
      </c>
      <c r="E29" s="89">
        <f t="shared" ref="E29:H29" si="0">D29+1</f>
        <v>2016</v>
      </c>
      <c r="F29" s="88">
        <f t="shared" si="0"/>
        <v>2017</v>
      </c>
      <c r="G29" s="90">
        <f t="shared" si="0"/>
        <v>2018</v>
      </c>
      <c r="H29" s="91">
        <f t="shared" si="0"/>
        <v>2019</v>
      </c>
      <c r="I29" s="256" t="s">
        <v>22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s="74" customFormat="1" ht="16.5" customHeight="1" x14ac:dyDescent="0.25">
      <c r="A30" s="71"/>
      <c r="B30" s="71"/>
      <c r="C30" s="188">
        <v>2014</v>
      </c>
      <c r="D30" s="72"/>
      <c r="E30" s="72"/>
      <c r="F30" s="72"/>
      <c r="G30" s="72"/>
      <c r="H30" s="72"/>
      <c r="I30" s="257" t="s">
        <v>3</v>
      </c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</row>
    <row r="31" spans="1:23" s="74" customFormat="1" ht="15.5" x14ac:dyDescent="0.25">
      <c r="A31" s="70" t="s">
        <v>95</v>
      </c>
      <c r="B31" s="186" t="s">
        <v>8</v>
      </c>
      <c r="C31" s="93"/>
      <c r="D31" s="93">
        <f>Dashboard!F33</f>
        <v>111100</v>
      </c>
      <c r="E31" s="93">
        <f>Dashboard!G33</f>
        <v>112211</v>
      </c>
      <c r="F31" s="93">
        <f>Dashboard!H33</f>
        <v>113333.10999999999</v>
      </c>
      <c r="G31" s="93">
        <f>Dashboard!I33</f>
        <v>114466.44110000001</v>
      </c>
      <c r="H31" s="93">
        <f>Dashboard!J33</f>
        <v>115611.105511</v>
      </c>
      <c r="I31" s="76" t="s">
        <v>33</v>
      </c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</row>
    <row r="32" spans="1:23" s="74" customFormat="1" ht="15.5" x14ac:dyDescent="0.25">
      <c r="A32" s="70" t="s">
        <v>104</v>
      </c>
      <c r="B32" s="186" t="s">
        <v>8</v>
      </c>
      <c r="C32" s="92"/>
      <c r="D32" s="92">
        <f>D31-(D31*$C$37/100*D35)</f>
        <v>111100</v>
      </c>
      <c r="E32" s="92">
        <f t="shared" ref="E32:H32" si="1">E31-(E31*$C$37/100*E35)</f>
        <v>112211</v>
      </c>
      <c r="F32" s="92">
        <f t="shared" si="1"/>
        <v>113333.10999999999</v>
      </c>
      <c r="G32" s="92">
        <f t="shared" si="1"/>
        <v>114466.44110000001</v>
      </c>
      <c r="H32" s="92">
        <f t="shared" si="1"/>
        <v>115611.105511</v>
      </c>
      <c r="I32" s="76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</row>
    <row r="33" spans="1:23" s="74" customFormat="1" ht="15.75" customHeight="1" x14ac:dyDescent="0.25">
      <c r="A33" s="70" t="s">
        <v>105</v>
      </c>
      <c r="B33" s="186" t="s">
        <v>8</v>
      </c>
      <c r="C33" s="93"/>
      <c r="D33" s="93">
        <f>D31-D32</f>
        <v>0</v>
      </c>
      <c r="E33" s="93">
        <f t="shared" ref="E33:H33" si="2">E31-E32</f>
        <v>0</v>
      </c>
      <c r="F33" s="93">
        <f t="shared" si="2"/>
        <v>0</v>
      </c>
      <c r="G33" s="93">
        <f t="shared" si="2"/>
        <v>0</v>
      </c>
      <c r="H33" s="93">
        <f t="shared" si="2"/>
        <v>0</v>
      </c>
      <c r="I33" s="76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</row>
    <row r="34" spans="1:23" s="74" customFormat="1" ht="15.75" customHeight="1" x14ac:dyDescent="0.25">
      <c r="A34" s="70" t="s">
        <v>108</v>
      </c>
      <c r="B34" s="187" t="s">
        <v>10</v>
      </c>
      <c r="C34" s="94"/>
      <c r="D34" s="94">
        <f>D33/D31</f>
        <v>0</v>
      </c>
      <c r="E34" s="94">
        <f t="shared" ref="E34:H34" si="3">E33/E31</f>
        <v>0</v>
      </c>
      <c r="F34" s="94">
        <f t="shared" si="3"/>
        <v>0</v>
      </c>
      <c r="G34" s="94">
        <f t="shared" si="3"/>
        <v>0</v>
      </c>
      <c r="H34" s="94">
        <f t="shared" si="3"/>
        <v>0</v>
      </c>
      <c r="I34" s="76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</row>
    <row r="35" spans="1:23" s="74" customFormat="1" ht="15.75" customHeight="1" x14ac:dyDescent="0.3">
      <c r="A35" s="29" t="s">
        <v>48</v>
      </c>
      <c r="B35" s="30" t="s">
        <v>10</v>
      </c>
      <c r="C35" s="84"/>
      <c r="D35" s="84">
        <v>0.2</v>
      </c>
      <c r="E35" s="84">
        <v>0.4</v>
      </c>
      <c r="F35" s="84">
        <v>0.6</v>
      </c>
      <c r="G35" s="85">
        <v>0.8</v>
      </c>
      <c r="H35" s="85">
        <v>1</v>
      </c>
      <c r="I35" s="76" t="s">
        <v>110</v>
      </c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</row>
    <row r="36" spans="1:23" ht="13" x14ac:dyDescent="0.3">
      <c r="A36" s="59"/>
      <c r="B36" s="59"/>
      <c r="C36" s="60"/>
      <c r="D36" s="61"/>
      <c r="E36" s="60"/>
      <c r="F36" s="60"/>
      <c r="G36" s="60"/>
      <c r="H36" s="60"/>
      <c r="I36" s="6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x14ac:dyDescent="0.25">
      <c r="A37" s="69" t="s">
        <v>31</v>
      </c>
      <c r="B37" s="77" t="s">
        <v>10</v>
      </c>
      <c r="C37" s="86"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x14ac:dyDescent="0.25">
      <c r="A39" s="15"/>
      <c r="B39" s="15"/>
      <c r="C39" s="221"/>
      <c r="D39" s="221"/>
      <c r="E39" s="221"/>
      <c r="F39" s="221"/>
      <c r="G39" s="221"/>
      <c r="H39" s="221"/>
      <c r="I39" s="221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ht="18" x14ac:dyDescent="0.4">
      <c r="A40" s="31" t="s">
        <v>12</v>
      </c>
      <c r="B40" s="31"/>
      <c r="C40" s="221"/>
      <c r="D40" s="221"/>
      <c r="E40" s="221"/>
      <c r="F40" s="221"/>
      <c r="G40" s="221"/>
      <c r="H40" s="221"/>
      <c r="I40" s="221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 x14ac:dyDescent="0.25">
      <c r="A41" s="177"/>
      <c r="B41" s="178"/>
      <c r="C41" s="178"/>
      <c r="D41" s="178"/>
      <c r="E41" s="178"/>
      <c r="F41" s="178"/>
      <c r="G41" s="178"/>
      <c r="H41" s="178"/>
      <c r="I41" s="179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 ht="12.75" customHeight="1" x14ac:dyDescent="0.25">
      <c r="A42" s="180"/>
      <c r="B42" s="181"/>
      <c r="C42" s="181"/>
      <c r="D42" s="181"/>
      <c r="E42" s="181"/>
      <c r="F42" s="181"/>
      <c r="G42" s="181"/>
      <c r="H42" s="181"/>
      <c r="I42" s="18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3" x14ac:dyDescent="0.25">
      <c r="A43" s="180"/>
      <c r="B43" s="181"/>
      <c r="C43" s="181"/>
      <c r="D43" s="181"/>
      <c r="E43" s="181"/>
      <c r="F43" s="181"/>
      <c r="G43" s="181"/>
      <c r="H43" s="181"/>
      <c r="I43" s="18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 x14ac:dyDescent="0.25">
      <c r="A44" s="180"/>
      <c r="B44" s="181"/>
      <c r="C44" s="181"/>
      <c r="D44" s="181"/>
      <c r="E44" s="181"/>
      <c r="F44" s="181"/>
      <c r="G44" s="181"/>
      <c r="H44" s="181"/>
      <c r="I44" s="18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 x14ac:dyDescent="0.25">
      <c r="A45" s="180"/>
      <c r="B45" s="181"/>
      <c r="C45" s="181"/>
      <c r="D45" s="181"/>
      <c r="E45" s="181"/>
      <c r="F45" s="181"/>
      <c r="G45" s="181"/>
      <c r="H45" s="181"/>
      <c r="I45" s="18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1:23" x14ac:dyDescent="0.25">
      <c r="A46" s="180"/>
      <c r="B46" s="181"/>
      <c r="C46" s="181"/>
      <c r="D46" s="181"/>
      <c r="E46" s="181"/>
      <c r="F46" s="181"/>
      <c r="G46" s="181"/>
      <c r="H46" s="181"/>
      <c r="I46" s="18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3" x14ac:dyDescent="0.25">
      <c r="A47" s="180"/>
      <c r="B47" s="181"/>
      <c r="C47" s="181"/>
      <c r="D47" s="181"/>
      <c r="E47" s="181"/>
      <c r="F47" s="181"/>
      <c r="G47" s="181"/>
      <c r="H47" s="181"/>
      <c r="I47" s="18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3" x14ac:dyDescent="0.25">
      <c r="A48" s="180"/>
      <c r="B48" s="181"/>
      <c r="C48" s="181"/>
      <c r="D48" s="181"/>
      <c r="E48" s="181"/>
      <c r="F48" s="181"/>
      <c r="G48" s="181"/>
      <c r="H48" s="181"/>
      <c r="I48" s="18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3" x14ac:dyDescent="0.25">
      <c r="A49" s="180"/>
      <c r="B49" s="181"/>
      <c r="C49" s="181"/>
      <c r="D49" s="181"/>
      <c r="E49" s="181"/>
      <c r="F49" s="181"/>
      <c r="G49" s="181"/>
      <c r="H49" s="181"/>
      <c r="I49" s="18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 ht="12.75" customHeight="1" x14ac:dyDescent="0.25">
      <c r="A50" s="180"/>
      <c r="B50" s="181"/>
      <c r="C50" s="181"/>
      <c r="D50" s="181"/>
      <c r="E50" s="181"/>
      <c r="F50" s="181"/>
      <c r="G50" s="181"/>
      <c r="H50" s="181"/>
      <c r="I50" s="18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 ht="12.75" customHeight="1" x14ac:dyDescent="0.25">
      <c r="A51" s="180"/>
      <c r="B51" s="181"/>
      <c r="C51" s="181"/>
      <c r="D51" s="181"/>
      <c r="E51" s="181"/>
      <c r="F51" s="181"/>
      <c r="G51" s="181"/>
      <c r="H51" s="181"/>
      <c r="I51" s="18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1:23" x14ac:dyDescent="0.25">
      <c r="A52" s="180"/>
      <c r="B52" s="181"/>
      <c r="C52" s="181"/>
      <c r="D52" s="181"/>
      <c r="E52" s="181"/>
      <c r="F52" s="181"/>
      <c r="G52" s="181"/>
      <c r="H52" s="181"/>
      <c r="I52" s="18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1:23" x14ac:dyDescent="0.25">
      <c r="A53" s="180"/>
      <c r="B53" s="181"/>
      <c r="C53" s="181"/>
      <c r="D53" s="181"/>
      <c r="E53" s="181"/>
      <c r="F53" s="181"/>
      <c r="G53" s="181"/>
      <c r="H53" s="181"/>
      <c r="I53" s="18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3" x14ac:dyDescent="0.25">
      <c r="A54" s="180"/>
      <c r="B54" s="181"/>
      <c r="C54" s="181"/>
      <c r="D54" s="181"/>
      <c r="E54" s="181"/>
      <c r="F54" s="181"/>
      <c r="G54" s="181"/>
      <c r="H54" s="181"/>
      <c r="I54" s="18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3" x14ac:dyDescent="0.25">
      <c r="A55" s="180"/>
      <c r="B55" s="181"/>
      <c r="C55" s="181"/>
      <c r="D55" s="181"/>
      <c r="E55" s="181"/>
      <c r="F55" s="181"/>
      <c r="G55" s="181"/>
      <c r="H55" s="181"/>
      <c r="I55" s="18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 spans="1:23" x14ac:dyDescent="0.25">
      <c r="A56" s="180"/>
      <c r="B56" s="181"/>
      <c r="C56" s="181"/>
      <c r="D56" s="181"/>
      <c r="E56" s="181"/>
      <c r="F56" s="181"/>
      <c r="G56" s="181"/>
      <c r="H56" s="181"/>
      <c r="I56" s="18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1:23" x14ac:dyDescent="0.25">
      <c r="A57" s="180"/>
      <c r="B57" s="181"/>
      <c r="C57" s="181"/>
      <c r="D57" s="181"/>
      <c r="E57" s="181"/>
      <c r="F57" s="181"/>
      <c r="G57" s="181"/>
      <c r="H57" s="181"/>
      <c r="I57" s="18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</row>
    <row r="58" spans="1:23" x14ac:dyDescent="0.25">
      <c r="A58" s="180"/>
      <c r="B58" s="181"/>
      <c r="C58" s="181"/>
      <c r="D58" s="181"/>
      <c r="E58" s="181"/>
      <c r="F58" s="181"/>
      <c r="G58" s="181"/>
      <c r="H58" s="181"/>
      <c r="I58" s="18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</row>
    <row r="59" spans="1:23" x14ac:dyDescent="0.25">
      <c r="A59" s="180"/>
      <c r="B59" s="181"/>
      <c r="C59" s="181"/>
      <c r="D59" s="181"/>
      <c r="E59" s="181"/>
      <c r="F59" s="181"/>
      <c r="G59" s="181"/>
      <c r="H59" s="181"/>
      <c r="I59" s="18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</row>
    <row r="60" spans="1:23" x14ac:dyDescent="0.25">
      <c r="A60" s="180"/>
      <c r="B60" s="181"/>
      <c r="C60" s="181"/>
      <c r="D60" s="181"/>
      <c r="E60" s="181"/>
      <c r="F60" s="181"/>
      <c r="G60" s="181"/>
      <c r="H60" s="181"/>
      <c r="I60" s="18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 spans="1:23" x14ac:dyDescent="0.25">
      <c r="A61" s="180"/>
      <c r="B61" s="181"/>
      <c r="C61" s="181"/>
      <c r="D61" s="181"/>
      <c r="E61" s="181"/>
      <c r="F61" s="181"/>
      <c r="G61" s="181"/>
      <c r="H61" s="181"/>
      <c r="I61" s="18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 spans="1:23" x14ac:dyDescent="0.25">
      <c r="A62" s="180"/>
      <c r="B62" s="181"/>
      <c r="C62" s="181"/>
      <c r="D62" s="181"/>
      <c r="E62" s="181"/>
      <c r="F62" s="181"/>
      <c r="G62" s="181"/>
      <c r="H62" s="181"/>
      <c r="I62" s="18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3" spans="1:23" x14ac:dyDescent="0.25">
      <c r="A63" s="180"/>
      <c r="B63" s="181"/>
      <c r="C63" s="181"/>
      <c r="D63" s="181"/>
      <c r="E63" s="181"/>
      <c r="F63" s="181"/>
      <c r="G63" s="181"/>
      <c r="H63" s="181"/>
      <c r="I63" s="18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</row>
    <row r="64" spans="1:23" x14ac:dyDescent="0.25">
      <c r="A64" s="180"/>
      <c r="B64" s="181"/>
      <c r="C64" s="181"/>
      <c r="D64" s="181"/>
      <c r="E64" s="181"/>
      <c r="F64" s="181"/>
      <c r="G64" s="181"/>
      <c r="H64" s="181"/>
      <c r="I64" s="18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</row>
    <row r="65" spans="1:23" x14ac:dyDescent="0.25">
      <c r="A65" s="180"/>
      <c r="B65" s="181"/>
      <c r="C65" s="181"/>
      <c r="D65" s="181"/>
      <c r="E65" s="181"/>
      <c r="F65" s="181"/>
      <c r="G65" s="181"/>
      <c r="H65" s="181"/>
      <c r="I65" s="18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</row>
    <row r="66" spans="1:23" x14ac:dyDescent="0.25">
      <c r="A66" s="180"/>
      <c r="B66" s="181"/>
      <c r="C66" s="181"/>
      <c r="D66" s="181"/>
      <c r="E66" s="181"/>
      <c r="F66" s="181"/>
      <c r="G66" s="181"/>
      <c r="H66" s="181"/>
      <c r="I66" s="18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</row>
    <row r="67" spans="1:23" x14ac:dyDescent="0.25">
      <c r="A67" s="180"/>
      <c r="B67" s="181"/>
      <c r="C67" s="181"/>
      <c r="D67" s="181"/>
      <c r="E67" s="181"/>
      <c r="F67" s="181"/>
      <c r="G67" s="181"/>
      <c r="H67" s="181"/>
      <c r="I67" s="18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</row>
    <row r="68" spans="1:23" x14ac:dyDescent="0.25">
      <c r="A68" s="180"/>
      <c r="B68" s="181"/>
      <c r="C68" s="181"/>
      <c r="D68" s="181"/>
      <c r="E68" s="181"/>
      <c r="F68" s="181"/>
      <c r="G68" s="181"/>
      <c r="H68" s="181"/>
      <c r="I68" s="18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</row>
    <row r="69" spans="1:23" x14ac:dyDescent="0.25">
      <c r="A69" s="180"/>
      <c r="B69" s="181"/>
      <c r="C69" s="181"/>
      <c r="D69" s="181"/>
      <c r="E69" s="181"/>
      <c r="F69" s="181"/>
      <c r="G69" s="181"/>
      <c r="H69" s="181"/>
      <c r="I69" s="18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 spans="1:23" x14ac:dyDescent="0.25">
      <c r="A70" s="180"/>
      <c r="B70" s="181"/>
      <c r="C70" s="181"/>
      <c r="D70" s="181"/>
      <c r="E70" s="181"/>
      <c r="F70" s="181"/>
      <c r="G70" s="181"/>
      <c r="H70" s="181"/>
      <c r="I70" s="18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</row>
    <row r="71" spans="1:23" x14ac:dyDescent="0.25">
      <c r="A71" s="180"/>
      <c r="B71" s="181"/>
      <c r="C71" s="181"/>
      <c r="D71" s="181"/>
      <c r="E71" s="181"/>
      <c r="F71" s="181"/>
      <c r="G71" s="181"/>
      <c r="H71" s="181"/>
      <c r="I71" s="18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</row>
    <row r="72" spans="1:23" x14ac:dyDescent="0.25">
      <c r="A72" s="180"/>
      <c r="B72" s="181"/>
      <c r="C72" s="181"/>
      <c r="D72" s="181"/>
      <c r="E72" s="181"/>
      <c r="F72" s="181"/>
      <c r="G72" s="181"/>
      <c r="H72" s="181"/>
      <c r="I72" s="18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</row>
    <row r="73" spans="1:23" x14ac:dyDescent="0.25">
      <c r="A73" s="180"/>
      <c r="B73" s="181"/>
      <c r="C73" s="181"/>
      <c r="D73" s="181"/>
      <c r="E73" s="181"/>
      <c r="F73" s="181"/>
      <c r="G73" s="181"/>
      <c r="H73" s="181"/>
      <c r="I73" s="18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</row>
    <row r="74" spans="1:23" x14ac:dyDescent="0.25">
      <c r="A74" s="180"/>
      <c r="B74" s="181"/>
      <c r="C74" s="181"/>
      <c r="D74" s="181"/>
      <c r="E74" s="181"/>
      <c r="F74" s="181"/>
      <c r="G74" s="181"/>
      <c r="H74" s="181"/>
      <c r="I74" s="18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1:23" x14ac:dyDescent="0.25">
      <c r="A75" s="183"/>
      <c r="B75" s="184"/>
      <c r="C75" s="184"/>
      <c r="D75" s="184"/>
      <c r="E75" s="184"/>
      <c r="F75" s="184"/>
      <c r="G75" s="184"/>
      <c r="H75" s="184"/>
      <c r="I75" s="185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spans="1:23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</row>
    <row r="77" spans="1:23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</row>
    <row r="78" spans="1:23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</row>
  </sheetData>
  <mergeCells count="3">
    <mergeCell ref="C28:H28"/>
    <mergeCell ref="I29:I30"/>
    <mergeCell ref="C39:I40"/>
  </mergeCells>
  <conditionalFormatting sqref="C30">
    <cfRule type="containsText" dxfId="2" priority="3" operator="containsText" text="bitte auswählen">
      <formula>NOT(ISERROR(SEARCH("bitte auswählen",C30)))</formula>
    </cfRule>
  </conditionalFormatting>
  <conditionalFormatting sqref="C30">
    <cfRule type="containsText" dxfId="1" priority="2" operator="containsText" text="umgesetzt">
      <formula>NOT(ISERROR(SEARCH("umgesetzt",C30)))</formula>
    </cfRule>
  </conditionalFormatting>
  <conditionalFormatting sqref="C30">
    <cfRule type="containsText" dxfId="0" priority="1" stopIfTrue="1" operator="containsText" text="geplant">
      <formula>NOT(ISERROR(SEARCH("geplant",C30)))</formula>
    </cfRule>
  </conditionalFormatting>
  <dataValidations count="3">
    <dataValidation type="list" allowBlank="1" showInputMessage="1" showErrorMessage="1" sqref="C42:H42" xr:uid="{00000000-0002-0000-0800-000000000000}">
      <formula1>$M$31:$M$33</formula1>
    </dataValidation>
    <dataValidation showDropDown="1" showInputMessage="1" showErrorMessage="1" sqref="D30:H30" xr:uid="{00000000-0002-0000-0800-000001000000}"/>
    <dataValidation type="list" allowBlank="1" showInputMessage="1" showErrorMessage="1" sqref="C30" xr:uid="{00000000-0002-0000-0800-000002000000}">
      <formula1>JahrNull</formula1>
    </dataValidation>
  </dataValidations>
  <hyperlinks>
    <hyperlink ref="A9" location="Dashboard!A1" display="Zurück zum Dashboard -&gt;" xr:uid="{00000000-0004-0000-0800-000000000000}"/>
  </hyperlinks>
  <pageMargins left="0.7" right="0.7" top="0.78740157499999996" bottom="0.78740157499999996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3000000}">
          <x14:formula1>
            <xm:f>Dropdown!$C$2:$C$3</xm:f>
          </x14:formula1>
          <xm:sqref>B31:B33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253D65419D284ABA5413FBA586048F" ma:contentTypeVersion="13" ma:contentTypeDescription="Crée un document." ma:contentTypeScope="" ma:versionID="77d541af382678c61f3e12c008fe9e24">
  <xsd:schema xmlns:xsd="http://www.w3.org/2001/XMLSchema" xmlns:xs="http://www.w3.org/2001/XMLSchema" xmlns:p="http://schemas.microsoft.com/office/2006/metadata/properties" xmlns:ns2="160bab95-4e08-40cc-aea1-8377e8d5e1d2" xmlns:ns3="fb70f60d-98b4-4fb6-863b-6f9b040fefe2" targetNamespace="http://schemas.microsoft.com/office/2006/metadata/properties" ma:root="true" ma:fieldsID="c9337c87be26b7f934350f8ec052857e" ns2:_="" ns3:_="">
    <xsd:import namespace="160bab95-4e08-40cc-aea1-8377e8d5e1d2"/>
    <xsd:import namespace="fb70f60d-98b4-4fb6-863b-6f9b040fef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0bab95-4e08-40cc-aea1-8377e8d5e1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2361d65e-8b7f-4b60-bf4b-bde9f716b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70f60d-98b4-4fb6-863b-6f9b040fefe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4bf75f-1f1f-4de7-b946-a6ea7626a169}" ma:internalName="TaxCatchAll" ma:showField="CatchAllData" ma:web="fb70f60d-98b4-4fb6-863b-6f9b040fe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70f60d-98b4-4fb6-863b-6f9b040fefe2" xsi:nil="true"/>
    <lcf76f155ced4ddcb4097134ff3c332f xmlns="160bab95-4e08-40cc-aea1-8377e8d5e1d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30071E-A065-45E4-978E-FBA0DE841D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EC114D-557F-4F1D-A950-11E4708701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0bab95-4e08-40cc-aea1-8377e8d5e1d2"/>
    <ds:schemaRef ds:uri="fb70f60d-98b4-4fb6-863b-6f9b040fef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E3D320-2DC1-4D87-9247-55D54679C803}">
  <ds:schemaRefs>
    <ds:schemaRef ds:uri="http://purl.org/dc/dcmitype/"/>
    <ds:schemaRef ds:uri="fb70f60d-98b4-4fb6-863b-6f9b040fefe2"/>
    <ds:schemaRef ds:uri="http://schemas.microsoft.com/office/2006/documentManagement/types"/>
    <ds:schemaRef ds:uri="http://purl.org/dc/terms/"/>
    <ds:schemaRef ds:uri="http://schemas.microsoft.com/office/infopath/2007/PartnerControls"/>
    <ds:schemaRef ds:uri="160bab95-4e08-40cc-aea1-8377e8d5e1d2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5</vt:i4>
      </vt:variant>
    </vt:vector>
  </HeadingPairs>
  <TitlesOfParts>
    <vt:vector size="15" baseType="lpstr">
      <vt:lpstr>Unternehmensdaten</vt:lpstr>
      <vt:lpstr>Messung Footprint</vt:lpstr>
      <vt:lpstr>Dashboard</vt:lpstr>
      <vt:lpstr>Massnahme 1</vt:lpstr>
      <vt:lpstr>Massnahme 2</vt:lpstr>
      <vt:lpstr>Massnahme 3</vt:lpstr>
      <vt:lpstr>Massnahme 4</vt:lpstr>
      <vt:lpstr>Massnahme 5</vt:lpstr>
      <vt:lpstr>Massnahme 6</vt:lpstr>
      <vt:lpstr>Dropdown</vt:lpstr>
      <vt:lpstr>CO2_Equivalent</vt:lpstr>
      <vt:lpstr>JahrNull</vt:lpstr>
      <vt:lpstr>Dropdown!Masseinheit</vt:lpstr>
      <vt:lpstr>Nullerjahr</vt:lpstr>
      <vt:lpstr>Umsetzung</vt:lpstr>
    </vt:vector>
  </TitlesOfParts>
  <Company>Henkel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Dashboard Lean and Green Germany</dc:title>
  <dc:creator>Jonas.Batt@gs1.ch</dc:creator>
  <cp:lastModifiedBy>Jan Eberle, GS1 Switzerland</cp:lastModifiedBy>
  <dcterms:created xsi:type="dcterms:W3CDTF">2012-07-10T09:11:26Z</dcterms:created>
  <dcterms:modified xsi:type="dcterms:W3CDTF">2024-04-18T05:07:37Z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0x0101003E253D65419D284ABA5413FBA586048F</vt:lpwstr>
  </property>
  <property fmtid="{D5CDD505-2E9C-101B-9397-08002B2CF9AE}" pid="3" name="MediaServiceImageTags">
    <vt:lpwstr/>
  </property>
</Properties>
</file>